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85" yWindow="555" windowWidth="9270" windowHeight="11520"/>
  </bookViews>
  <sheets>
    <sheet name="Költségvetés (2)" sheetId="8" r:id="rId1"/>
  </sheets>
  <calcPr calcId="125725"/>
</workbook>
</file>

<file path=xl/calcChain.xml><?xml version="1.0" encoding="utf-8"?>
<calcChain xmlns="http://schemas.openxmlformats.org/spreadsheetml/2006/main">
  <c r="I24" i="8"/>
  <c r="J24" s="1"/>
  <c r="I31"/>
  <c r="H31"/>
  <c r="I30"/>
  <c r="H30"/>
  <c r="I112"/>
  <c r="J112" s="1"/>
  <c r="H112"/>
  <c r="I111"/>
  <c r="H111"/>
  <c r="I100"/>
  <c r="H100"/>
  <c r="I61"/>
  <c r="H61"/>
  <c r="I92"/>
  <c r="H92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91"/>
  <c r="H91"/>
  <c r="H93"/>
  <c r="I93"/>
  <c r="H94"/>
  <c r="I94"/>
  <c r="H95"/>
  <c r="I95"/>
  <c r="H96"/>
  <c r="I96"/>
  <c r="H97"/>
  <c r="I97"/>
  <c r="H98"/>
  <c r="I98"/>
  <c r="H99"/>
  <c r="I99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3"/>
  <c r="I113"/>
  <c r="I64"/>
  <c r="H64"/>
  <c r="I63"/>
  <c r="H63"/>
  <c r="H57"/>
  <c r="I57"/>
  <c r="H58"/>
  <c r="I58"/>
  <c r="H59"/>
  <c r="I59"/>
  <c r="H60"/>
  <c r="I60"/>
  <c r="H62"/>
  <c r="I62"/>
  <c r="I49"/>
  <c r="H49"/>
  <c r="I48"/>
  <c r="H48"/>
  <c r="I47"/>
  <c r="H47"/>
  <c r="I46"/>
  <c r="H46"/>
  <c r="I45"/>
  <c r="H45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29"/>
  <c r="H29"/>
  <c r="I28"/>
  <c r="H28"/>
  <c r="I27"/>
  <c r="H27"/>
  <c r="I77"/>
  <c r="H77"/>
  <c r="I76"/>
  <c r="H76"/>
  <c r="I75"/>
  <c r="H75"/>
  <c r="I74"/>
  <c r="H74"/>
  <c r="I73"/>
  <c r="H73"/>
  <c r="I72"/>
  <c r="H72"/>
  <c r="I66"/>
  <c r="H66"/>
  <c r="I65"/>
  <c r="H65"/>
  <c r="I25"/>
  <c r="H25"/>
  <c r="I23"/>
  <c r="H23"/>
  <c r="I22"/>
  <c r="H22"/>
  <c r="I21"/>
  <c r="H21"/>
  <c r="I20"/>
  <c r="H20"/>
  <c r="I19"/>
  <c r="H19"/>
  <c r="I18"/>
  <c r="H18"/>
  <c r="I56"/>
  <c r="H56"/>
  <c r="J100" l="1"/>
  <c r="J61"/>
  <c r="J111"/>
  <c r="J31"/>
  <c r="J30"/>
  <c r="J92"/>
  <c r="I114"/>
  <c r="J83"/>
  <c r="J82"/>
  <c r="H114"/>
  <c r="J84"/>
  <c r="J87"/>
  <c r="J81"/>
  <c r="J89"/>
  <c r="J86"/>
  <c r="J79"/>
  <c r="J80"/>
  <c r="J85"/>
  <c r="J88"/>
  <c r="I50"/>
  <c r="J91"/>
  <c r="J37"/>
  <c r="J62"/>
  <c r="J60"/>
  <c r="J63"/>
  <c r="J106"/>
  <c r="J113"/>
  <c r="J107"/>
  <c r="J103"/>
  <c r="J98"/>
  <c r="J94"/>
  <c r="J108"/>
  <c r="J95"/>
  <c r="J109"/>
  <c r="J105"/>
  <c r="J101"/>
  <c r="J93"/>
  <c r="J97"/>
  <c r="J102"/>
  <c r="J110"/>
  <c r="J99"/>
  <c r="J104"/>
  <c r="J96"/>
  <c r="J73"/>
  <c r="J40"/>
  <c r="J49"/>
  <c r="J76"/>
  <c r="J64"/>
  <c r="J41"/>
  <c r="J32"/>
  <c r="J77"/>
  <c r="J59"/>
  <c r="J19"/>
  <c r="J28"/>
  <c r="J57"/>
  <c r="J58"/>
  <c r="J39"/>
  <c r="J42"/>
  <c r="J29"/>
  <c r="J25"/>
  <c r="J34"/>
  <c r="J46"/>
  <c r="J72"/>
  <c r="J33"/>
  <c r="J45"/>
  <c r="J27"/>
  <c r="J22"/>
  <c r="J36"/>
  <c r="J43"/>
  <c r="J48"/>
  <c r="J35"/>
  <c r="J38"/>
  <c r="J66"/>
  <c r="J74"/>
  <c r="J65"/>
  <c r="J23"/>
  <c r="J47"/>
  <c r="J75"/>
  <c r="H50"/>
  <c r="J20"/>
  <c r="J18"/>
  <c r="J21"/>
  <c r="J56"/>
  <c r="H51" l="1"/>
  <c r="H8"/>
  <c r="I115"/>
  <c r="I9"/>
  <c r="H115"/>
  <c r="H9"/>
  <c r="I51"/>
  <c r="I8"/>
  <c r="J114"/>
  <c r="J50"/>
  <c r="I10" l="1"/>
  <c r="I11" s="1"/>
  <c r="H10"/>
  <c r="H11" s="1"/>
  <c r="J51"/>
  <c r="J8"/>
  <c r="J115"/>
  <c r="J9"/>
  <c r="J10" l="1"/>
  <c r="J11" s="1"/>
</calcChain>
</file>

<file path=xl/sharedStrings.xml><?xml version="1.0" encoding="utf-8"?>
<sst xmlns="http://schemas.openxmlformats.org/spreadsheetml/2006/main" count="208" uniqueCount="112">
  <si>
    <t>m2</t>
  </si>
  <si>
    <t>db</t>
  </si>
  <si>
    <t>m.e.</t>
  </si>
  <si>
    <t>mennyiség</t>
  </si>
  <si>
    <t>anyag egységár</t>
  </si>
  <si>
    <t>munkadíj</t>
  </si>
  <si>
    <t>össz.anyag</t>
  </si>
  <si>
    <t>teljes ár</t>
  </si>
  <si>
    <t>össz. díj</t>
  </si>
  <si>
    <t>fm</t>
  </si>
  <si>
    <t>Tételek</t>
  </si>
  <si>
    <t>m3</t>
  </si>
  <si>
    <t>Nettó bekerülési ár összesen:</t>
  </si>
  <si>
    <t>Bruttó bekerülési ár összesen:</t>
  </si>
  <si>
    <t>vakolatjavítás</t>
  </si>
  <si>
    <t>hulladék elhelyezés</t>
  </si>
  <si>
    <t>klt.</t>
  </si>
  <si>
    <t>Bontás</t>
  </si>
  <si>
    <t>előtető bontás</t>
  </si>
  <si>
    <t>ablakpárkány bontás</t>
  </si>
  <si>
    <t>bádogozás bontás</t>
  </si>
  <si>
    <t>ereszcsatorna bontás</t>
  </si>
  <si>
    <t>ereszdeszka bontás</t>
  </si>
  <si>
    <t>lefolyócsatorna bontás</t>
  </si>
  <si>
    <t>Építés</t>
  </si>
  <si>
    <t>Járda építés</t>
  </si>
  <si>
    <t>0-4 homokágyazat</t>
  </si>
  <si>
    <t>Akadálymentes rámpa építés</t>
  </si>
  <si>
    <t>0-4 mm homokágyazat</t>
  </si>
  <si>
    <t>új acélvázas polikarbonát előtető</t>
  </si>
  <si>
    <t>Födém hőszigetelés</t>
  </si>
  <si>
    <t>padlásfeljáró ajtó</t>
  </si>
  <si>
    <t>járdaszegély</t>
  </si>
  <si>
    <t>2×10 cm NOBASI MPN kőzetgyapot hőszigetelés</t>
  </si>
  <si>
    <t>KÖLTSÉGVETÉS</t>
  </si>
  <si>
    <t>5725 Kötegyán, Kossuth. L. u. 26.</t>
  </si>
  <si>
    <t>Gyimesi Márton</t>
  </si>
  <si>
    <t>okl. építészmérnök</t>
  </si>
  <si>
    <t>É 04-0258</t>
  </si>
  <si>
    <t>járdaszegély megtámasztó beton</t>
  </si>
  <si>
    <t>meglévő redőnyök méretre szabása, áthelyezése</t>
  </si>
  <si>
    <t>fafelületek előkészítése pácolása</t>
  </si>
  <si>
    <t>járda bontás, kézi erővel</t>
  </si>
  <si>
    <t>redőny szakszerű leszerelés</t>
  </si>
  <si>
    <t>kavicságyazat 0/32, gépi tömörítéssel</t>
  </si>
  <si>
    <t>ereszdeszkázat, gyalult, fózolt deszkából</t>
  </si>
  <si>
    <t>ereszcsatorna szerelés, horgany lemezből, véglezárás, összefolyó, mozgóképes kapcsolatok beépítésével, 50 cm kiterített szélességben</t>
  </si>
  <si>
    <t>Munkaárok földkiemelése közművesített területen, kézi erővel,
bármely konzisztenciájú talajban, dúcolás nélkül, 2,0 m² szelvényig,
I-II. talajosztály</t>
  </si>
  <si>
    <t>alaptest betonozás, helyszínen kevert C8/10-XN (H) földnedves kavicsbetonból</t>
  </si>
  <si>
    <t>lábazat vakolat felhordása, kézi erővel, vödrös kiszerelésű anyagból</t>
  </si>
  <si>
    <t>nemesvakolat,  felhordása, kézi erővel, vödrös kiszerelésű anyagból</t>
  </si>
  <si>
    <t>új ablakpárkány, lejtésben, párkányrés takaróval felszerelve</t>
  </si>
  <si>
    <t>lefolyócsatorna, horganylemezből</t>
  </si>
  <si>
    <t>oromszegély szerelés,  horganyzott acéllemezből 50 cm kiterített szélességben</t>
  </si>
  <si>
    <t>homlokzati csőállvány, szintenkénti pallóterítéssel, korláttal, lábdeszkával, állványépítés MSZ és alkalmazástechnikai kézikönyv szerint</t>
  </si>
  <si>
    <t>Homlokzati hőszigetelés, üvegszövetháló-erősítéssel, (mechanikai rögzítés, felületi zárás valamint kiegészítő profilokkal)
egyenes él-képzésű, normál homlokzati EPS hőszigetelő lapokkal,
ragasztóporból képzett ragasztóba, tagolatlan, sík, függőleges falon
NIKECELL D (EPS 80) hőszigetelő lemez, vastagság: 150 mm,</t>
  </si>
  <si>
    <t>tapadófelület, kézi felhordással</t>
  </si>
  <si>
    <t>talajnedvesség elleni szigetelés kellősítése, egy rétegben, függőleges felületen</t>
  </si>
  <si>
    <t>talajnedvesség elleni szigetelés függőleges felülten, egy rétegben min. 4 mm SBS  bitumenes lemezzel</t>
  </si>
  <si>
    <t>lábazat betonozás helyszínen kevert betonból, kézi továbbítással C20/25 Xv</t>
  </si>
  <si>
    <t>kiselemes beton térkő fektetés, homokágyazatba fektetve</t>
  </si>
  <si>
    <t>akadálymentes csőkorlát , d=50mm falra, illetve acél oszlopokra hegesztve</t>
  </si>
  <si>
    <t>palló járda, fa vázon, födémre támasztva</t>
  </si>
  <si>
    <t>lábazat zsaluzás, fa zsaluzattal, kitámasztással.</t>
  </si>
  <si>
    <t>FŐÖSSZESÍTŐ</t>
  </si>
  <si>
    <t>HŐSZIGETELÉSI MUNKÁK</t>
  </si>
  <si>
    <t>ajtó kibontás</t>
  </si>
  <si>
    <t>10 cm válaszfal bontás</t>
  </si>
  <si>
    <t>ajtó helyének kibontása</t>
  </si>
  <si>
    <t>kézmosó bontás</t>
  </si>
  <si>
    <t>WC bontás</t>
  </si>
  <si>
    <t>törmelék deponálás</t>
  </si>
  <si>
    <t>padozat bontás</t>
  </si>
  <si>
    <t>fali csempe leverés</t>
  </si>
  <si>
    <t>Építési munkák</t>
  </si>
  <si>
    <t>aljzatbeton 6 cm vastagságban, helyszínen kevert betonból,
kézi továbbítással és bedolgozással,merev aljzatra, tartószerkezetre léccel lehúzva, kavicsbetonból, C 16/20 kissé képlékeny konzisztenciájú betonból</t>
  </si>
  <si>
    <t>vakolás</t>
  </si>
  <si>
    <t>kerámia padlóburkolat készítés</t>
  </si>
  <si>
    <t>kerámia falburkolat</t>
  </si>
  <si>
    <t>előregyártott azonnal terhelhető nyílásáthidaló
elhelyezése (válaszfal áthidaló), tartószerkezetre, POROTHERM A-10 kerámia burkolatú nyílásáthidaló, 1,50 m</t>
  </si>
  <si>
    <t>válaszfal építése, égetett agyag-kerámia termékekből, nútféderes elemekből,
100 mm falvastagságban POROTHERM 10 N+F, Hf30-cm) falazó, meszes cementhabarcs</t>
  </si>
  <si>
    <t>fal glettelés</t>
  </si>
  <si>
    <t>diszperziós falfestés 2 rétegben</t>
  </si>
  <si>
    <t>mennyezet festés, diszperziós festékkel 2 rétegben</t>
  </si>
  <si>
    <t>élvédők elhelyezése</t>
  </si>
  <si>
    <t>WC csésze elhelyezés</t>
  </si>
  <si>
    <t>1,10×2,10 m akadálymentes ajtó beépítése, belső oldalon kapaszkodóval, önműködő csukószerkezettel</t>
  </si>
  <si>
    <t>0,75×2,10 m ajtó beépítés</t>
  </si>
  <si>
    <t>Akadálymentes mosdó kialakítás</t>
  </si>
  <si>
    <t>AKADÁLYMENTESÍTÉSI MUNKÁK</t>
  </si>
  <si>
    <t>Akadálymentesítési munkák</t>
  </si>
  <si>
    <t>Hőszigetelési munkák</t>
  </si>
  <si>
    <t>válaszfal gipszkartonozás 2x1 réteg knauf CW50/80  mm-es szerkezettel, 10 cm ásványgyapot hangszigeteléssel kitöltve</t>
  </si>
  <si>
    <t>soványbeton készítése helyszínen kevert betonból,
kézi továbbítással és bedolgozással,
merev aljzatra, tartószerkezetre léccel lehúzva, kavicsbetonból, C 8/10 kissé képlékeny konzisztenciájú betonból</t>
  </si>
  <si>
    <t>kapaszkodók felszerelése</t>
  </si>
  <si>
    <t>villámvédelemi vezetékek toldása</t>
  </si>
  <si>
    <t>párazáró fólia terítés, ragasztással egymáshoz rögzítve, min 10 cm átfedéssel</t>
  </si>
  <si>
    <t>információs és eligazító táblák, braille írással</t>
  </si>
  <si>
    <t>Óvoda  és napközikonyha épület utólagos hőszigetelési és akadélymentesítési munkáihoz</t>
  </si>
  <si>
    <t>Műanyag nyílászáró elhelyezése 150/60 meretben</t>
  </si>
  <si>
    <t>Nyílászáró bontása 180/60 méretben</t>
  </si>
  <si>
    <t>Nyílászáró áthelyezése 240/210 méretben</t>
  </si>
  <si>
    <t>mosdókagyló elhelyezés csapteleppel</t>
  </si>
  <si>
    <t>Dönthető falitükör felszerelése</t>
  </si>
  <si>
    <t>gépészeti vezetékek és szerelvények  elhelyezése</t>
  </si>
  <si>
    <t>elektromos vezetékek és szerelvények  elhelyezése</t>
  </si>
  <si>
    <t>bontási és építési törmelék szállítása, elhelyezése</t>
  </si>
  <si>
    <t>10 cm XPS lábazati hőszigetelés (ragasztva, dűbelezve, hálózva)</t>
  </si>
  <si>
    <t>Homlokzati hőszigetelés, üvegszövetháló-erősítéssel, (mechanikai rögzítés, felületi zárás valamint kiegészítő profilokkal)
egyenes él-képzésű, normál homlokzati EPS hőszigetelő lapokkal,
ragasztóporból képzett ragasztóba, tagolatlan, sík, függőleges falon
NIKECELL D (EPS 80) hőszigetelő lemez, vastagság: 30 mm,</t>
  </si>
  <si>
    <t>Homlokzati hőszigetelés, üvegszövetháló-erősítéssel, (mechanikai rögzítés, felületi zárás valamint kiegészítő profilokkal)
egyenes él-képzésű, Tűzálló Kőzetgyapot homlokzati hőszigetelő lapokkal,
ragasztóporból képzett ragasztóba, tagolatlan, sík, függőleges falon
hőszigetelő lemez vastagsága: 150 mm</t>
  </si>
  <si>
    <t>Horonyvésés teherhordó falban5x5 cm méretben függőlegesen</t>
  </si>
  <si>
    <t>Gyula, 2017.07.18.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</si>
</sst>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mbria"/>
      <family val="1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Cambria"/>
      <family val="1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2" fontId="1" fillId="0" borderId="0" xfId="0" applyNumberFormat="1" applyFont="1" applyAlignment="1">
      <alignment horizontal="justify"/>
    </xf>
    <xf numFmtId="3" fontId="2" fillId="0" borderId="1" xfId="0" applyNumberFormat="1" applyFont="1" applyFill="1" applyBorder="1" applyAlignment="1">
      <alignment horizontal="right" vertical="center" indent="1"/>
    </xf>
    <xf numFmtId="0" fontId="4" fillId="0" borderId="0" xfId="0" applyFont="1"/>
    <xf numFmtId="164" fontId="2" fillId="0" borderId="8" xfId="0" applyNumberFormat="1" applyFont="1" applyFill="1" applyBorder="1" applyAlignment="1">
      <alignment horizontal="right" vertical="center" indent="1"/>
    </xf>
    <xf numFmtId="3" fontId="7" fillId="2" borderId="4" xfId="0" applyNumberFormat="1" applyFont="1" applyFill="1" applyBorder="1" applyAlignment="1">
      <alignment horizontal="right" vertical="center" indent="1"/>
    </xf>
    <xf numFmtId="3" fontId="7" fillId="2" borderId="5" xfId="0" applyNumberFormat="1" applyFont="1" applyFill="1" applyBorder="1" applyAlignment="1">
      <alignment horizontal="right" vertical="center" indent="1"/>
    </xf>
    <xf numFmtId="9" fontId="7" fillId="2" borderId="4" xfId="0" applyNumberFormat="1" applyFont="1" applyFill="1" applyBorder="1" applyAlignment="1">
      <alignment horizontal="right" vertical="center" indent="1"/>
    </xf>
    <xf numFmtId="3" fontId="7" fillId="2" borderId="2" xfId="0" applyNumberFormat="1" applyFont="1" applyFill="1" applyBorder="1" applyAlignment="1">
      <alignment horizontal="right" vertical="center" inden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right" vertical="center" indent="1"/>
    </xf>
    <xf numFmtId="3" fontId="2" fillId="0" borderId="21" xfId="0" applyNumberFormat="1" applyFont="1" applyFill="1" applyBorder="1" applyAlignment="1">
      <alignment horizontal="right" vertical="center" indent="1"/>
    </xf>
    <xf numFmtId="0" fontId="9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right" vertical="center" indent="1"/>
    </xf>
    <xf numFmtId="3" fontId="2" fillId="0" borderId="27" xfId="0" applyNumberFormat="1" applyFont="1" applyFill="1" applyBorder="1" applyAlignment="1">
      <alignment horizontal="right" vertical="center" indent="1"/>
    </xf>
    <xf numFmtId="3" fontId="2" fillId="0" borderId="28" xfId="0" applyNumberFormat="1" applyFont="1" applyFill="1" applyBorder="1" applyAlignment="1">
      <alignment horizontal="right" vertical="center" indent="1"/>
    </xf>
    <xf numFmtId="0" fontId="9" fillId="0" borderId="10" xfId="0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 indent="1"/>
    </xf>
    <xf numFmtId="3" fontId="2" fillId="0" borderId="14" xfId="0" applyNumberFormat="1" applyFont="1" applyFill="1" applyBorder="1" applyAlignment="1">
      <alignment horizontal="right" vertical="center" indent="1"/>
    </xf>
    <xf numFmtId="0" fontId="9" fillId="0" borderId="4" xfId="0" applyFont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164" fontId="2" fillId="0" borderId="33" xfId="0" applyNumberFormat="1" applyFont="1" applyFill="1" applyBorder="1" applyAlignment="1">
      <alignment horizontal="right" vertical="center" indent="1"/>
    </xf>
    <xf numFmtId="164" fontId="2" fillId="0" borderId="34" xfId="0" applyNumberFormat="1" applyFont="1" applyFill="1" applyBorder="1" applyAlignment="1">
      <alignment horizontal="right" vertical="center" indent="1"/>
    </xf>
    <xf numFmtId="3" fontId="2" fillId="0" borderId="35" xfId="0" applyNumberFormat="1" applyFont="1" applyFill="1" applyBorder="1" applyAlignment="1">
      <alignment horizontal="right" vertical="center" indent="1"/>
    </xf>
    <xf numFmtId="3" fontId="2" fillId="0" borderId="22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right" vertical="center" indent="1"/>
    </xf>
    <xf numFmtId="3" fontId="11" fillId="0" borderId="22" xfId="0" applyNumberFormat="1" applyFont="1" applyFill="1" applyBorder="1" applyAlignment="1">
      <alignment horizontal="right" vertical="center" indent="1"/>
    </xf>
    <xf numFmtId="3" fontId="2" fillId="0" borderId="22" xfId="0" applyNumberFormat="1" applyFont="1" applyFill="1" applyBorder="1" applyAlignment="1">
      <alignment horizontal="right" vertical="center" indent="1"/>
    </xf>
    <xf numFmtId="3" fontId="2" fillId="0" borderId="1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right" vertical="center" indent="1"/>
    </xf>
    <xf numFmtId="3" fontId="2" fillId="0" borderId="19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 indent="1"/>
    </xf>
    <xf numFmtId="3" fontId="11" fillId="0" borderId="17" xfId="0" applyNumberFormat="1" applyFont="1" applyFill="1" applyBorder="1" applyAlignment="1">
      <alignment horizontal="right" vertical="center" indent="1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right" vertical="center" indent="1"/>
    </xf>
    <xf numFmtId="3" fontId="11" fillId="0" borderId="38" xfId="0" applyNumberFormat="1" applyFont="1" applyFill="1" applyBorder="1" applyAlignment="1">
      <alignment horizontal="right" vertical="center" indent="1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indent="1"/>
    </xf>
    <xf numFmtId="0" fontId="5" fillId="0" borderId="32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right" vertical="center" indent="1"/>
    </xf>
    <xf numFmtId="3" fontId="2" fillId="0" borderId="39" xfId="0" applyNumberFormat="1" applyFont="1" applyFill="1" applyBorder="1" applyAlignment="1">
      <alignment horizontal="right" vertical="center" indent="1"/>
    </xf>
    <xf numFmtId="3" fontId="11" fillId="0" borderId="8" xfId="0" applyNumberFormat="1" applyFont="1" applyFill="1" applyBorder="1" applyAlignment="1">
      <alignment horizontal="right" vertical="center" indent="1"/>
    </xf>
    <xf numFmtId="3" fontId="11" fillId="0" borderId="16" xfId="0" applyNumberFormat="1" applyFont="1" applyFill="1" applyBorder="1" applyAlignment="1">
      <alignment horizontal="right" vertical="center" indent="1"/>
    </xf>
    <xf numFmtId="0" fontId="9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horizontal="left" vertical="center"/>
    </xf>
    <xf numFmtId="164" fontId="2" fillId="0" borderId="41" xfId="0" applyNumberFormat="1" applyFont="1" applyFill="1" applyBorder="1" applyAlignment="1">
      <alignment horizontal="right" vertical="center" indent="1"/>
    </xf>
    <xf numFmtId="3" fontId="11" fillId="0" borderId="41" xfId="0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center"/>
    </xf>
    <xf numFmtId="3" fontId="2" fillId="0" borderId="41" xfId="0" applyNumberFormat="1" applyFont="1" applyFill="1" applyBorder="1" applyAlignment="1">
      <alignment horizontal="right" vertical="center" indent="1"/>
    </xf>
    <xf numFmtId="3" fontId="2" fillId="0" borderId="31" xfId="0" applyNumberFormat="1" applyFont="1" applyFill="1" applyBorder="1" applyAlignment="1">
      <alignment horizontal="right" vertical="center" indent="1"/>
    </xf>
    <xf numFmtId="3" fontId="2" fillId="0" borderId="42" xfId="0" applyNumberFormat="1" applyFont="1" applyFill="1" applyBorder="1" applyAlignment="1">
      <alignment horizontal="right" vertical="center" indent="1"/>
    </xf>
    <xf numFmtId="3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 indent="1"/>
    </xf>
    <xf numFmtId="0" fontId="1" fillId="0" borderId="1" xfId="0" applyFont="1" applyBorder="1"/>
    <xf numFmtId="0" fontId="9" fillId="0" borderId="21" xfId="0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indent="1"/>
    </xf>
    <xf numFmtId="0" fontId="12" fillId="0" borderId="3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3" fillId="0" borderId="0" xfId="0" applyFont="1"/>
    <xf numFmtId="0" fontId="9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right" vertical="center" indent="1"/>
    </xf>
    <xf numFmtId="3" fontId="8" fillId="0" borderId="30" xfId="0" applyNumberFormat="1" applyFont="1" applyFill="1" applyBorder="1" applyAlignment="1">
      <alignment horizontal="right" vertical="center" indent="1"/>
    </xf>
    <xf numFmtId="3" fontId="8" fillId="0" borderId="29" xfId="0" applyNumberFormat="1" applyFont="1" applyFill="1" applyBorder="1" applyAlignment="1">
      <alignment horizontal="right" vertical="center" indent="1"/>
    </xf>
    <xf numFmtId="3" fontId="8" fillId="0" borderId="43" xfId="0" applyNumberFormat="1" applyFont="1" applyFill="1" applyBorder="1" applyAlignment="1">
      <alignment horizontal="right" vertical="center" indent="1"/>
    </xf>
    <xf numFmtId="3" fontId="2" fillId="0" borderId="37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right" vertical="center" indent="1"/>
    </xf>
    <xf numFmtId="3" fontId="11" fillId="0" borderId="34" xfId="0" applyNumberFormat="1" applyFont="1" applyFill="1" applyBorder="1" applyAlignment="1">
      <alignment horizontal="right" vertical="center" indent="1"/>
    </xf>
    <xf numFmtId="0" fontId="2" fillId="0" borderId="19" xfId="0" applyFont="1" applyFill="1" applyBorder="1" applyAlignment="1">
      <alignment vertical="center"/>
    </xf>
    <xf numFmtId="0" fontId="12" fillId="3" borderId="41" xfId="0" applyFont="1" applyFill="1" applyBorder="1" applyAlignment="1">
      <alignment vertical="center"/>
    </xf>
    <xf numFmtId="3" fontId="2" fillId="3" borderId="41" xfId="0" applyNumberFormat="1" applyFont="1" applyFill="1" applyBorder="1" applyAlignment="1">
      <alignment horizontal="center" vertical="center"/>
    </xf>
    <xf numFmtId="164" fontId="2" fillId="3" borderId="41" xfId="0" applyNumberFormat="1" applyFont="1" applyFill="1" applyBorder="1" applyAlignment="1">
      <alignment horizontal="right" vertical="center" indent="1"/>
    </xf>
    <xf numFmtId="3" fontId="2" fillId="3" borderId="41" xfId="0" applyNumberFormat="1" applyFont="1" applyFill="1" applyBorder="1" applyAlignment="1">
      <alignment horizontal="right" vertical="center" indent="1"/>
    </xf>
    <xf numFmtId="3" fontId="2" fillId="3" borderId="30" xfId="0" applyNumberFormat="1" applyFont="1" applyFill="1" applyBorder="1" applyAlignment="1">
      <alignment horizontal="right" vertical="center" indent="1"/>
    </xf>
    <xf numFmtId="3" fontId="2" fillId="0" borderId="4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164" fontId="2" fillId="3" borderId="33" xfId="0" applyNumberFormat="1" applyFont="1" applyFill="1" applyBorder="1" applyAlignment="1">
      <alignment horizontal="right" vertical="center" indent="1"/>
    </xf>
    <xf numFmtId="3" fontId="11" fillId="3" borderId="33" xfId="0" applyNumberFormat="1" applyFont="1" applyFill="1" applyBorder="1" applyAlignment="1">
      <alignment horizontal="right" vertical="center" indent="1"/>
    </xf>
    <xf numFmtId="3" fontId="2" fillId="3" borderId="33" xfId="0" applyNumberFormat="1" applyFont="1" applyFill="1" applyBorder="1" applyAlignment="1">
      <alignment horizontal="right" vertical="center" indent="1"/>
    </xf>
    <xf numFmtId="3" fontId="2" fillId="3" borderId="27" xfId="0" applyNumberFormat="1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24"/>
  <sheetViews>
    <sheetView tabSelected="1" topLeftCell="A79" zoomScale="85" zoomScaleNormal="85" workbookViewId="0">
      <selection activeCell="O110" sqref="O110"/>
    </sheetView>
  </sheetViews>
  <sheetFormatPr defaultRowHeight="12.75"/>
  <cols>
    <col min="1" max="1" width="5" style="1" customWidth="1"/>
    <col min="2" max="2" width="3.140625" style="1" customWidth="1"/>
    <col min="3" max="3" width="55.140625" style="1" customWidth="1"/>
    <col min="4" max="4" width="6.28515625" style="1" customWidth="1"/>
    <col min="5" max="5" width="8.28515625" style="1" customWidth="1"/>
    <col min="6" max="6" width="11.85546875" style="1" customWidth="1"/>
    <col min="7" max="7" width="9" style="1" customWidth="1"/>
    <col min="8" max="10" width="11" style="1" customWidth="1"/>
    <col min="11" max="11" width="3.5703125" style="1" customWidth="1"/>
    <col min="12" max="12" width="4.7109375" style="1" customWidth="1"/>
    <col min="13" max="13" width="9.140625" style="1"/>
    <col min="14" max="14" width="19" style="1" customWidth="1"/>
    <col min="15" max="18" width="9.140625" style="1"/>
    <col min="19" max="19" width="13" style="1" customWidth="1"/>
    <col min="20" max="16384" width="9.140625" style="1"/>
  </cols>
  <sheetData>
    <row r="1" spans="1:10" ht="10.5" customHeight="1">
      <c r="C1" s="126"/>
      <c r="D1" s="126"/>
      <c r="E1" s="126"/>
      <c r="F1" s="126"/>
      <c r="G1" s="126"/>
      <c r="H1" s="126"/>
      <c r="I1" s="126"/>
      <c r="J1" s="126"/>
    </row>
    <row r="2" spans="1:10" ht="20.25">
      <c r="A2" s="5"/>
      <c r="B2" s="5"/>
      <c r="C2" s="144" t="s">
        <v>34</v>
      </c>
      <c r="D2" s="144"/>
      <c r="E2" s="144"/>
      <c r="F2" s="144"/>
      <c r="G2" s="144"/>
      <c r="H2" s="144"/>
      <c r="I2" s="144"/>
      <c r="J2" s="144"/>
    </row>
    <row r="3" spans="1:10" ht="15.75">
      <c r="A3" s="5"/>
      <c r="B3" s="5"/>
      <c r="C3" s="145" t="s">
        <v>98</v>
      </c>
      <c r="D3" s="145"/>
      <c r="E3" s="145"/>
      <c r="F3" s="145"/>
      <c r="G3" s="145"/>
      <c r="H3" s="145"/>
      <c r="I3" s="145"/>
      <c r="J3" s="145"/>
    </row>
    <row r="4" spans="1:10" ht="15.75">
      <c r="A4" s="5"/>
      <c r="B4" s="5"/>
      <c r="C4" s="145" t="s">
        <v>35</v>
      </c>
      <c r="D4" s="145"/>
      <c r="E4" s="145"/>
      <c r="F4" s="145"/>
      <c r="G4" s="145"/>
      <c r="H4" s="145"/>
      <c r="I4" s="145"/>
      <c r="J4" s="145"/>
    </row>
    <row r="5" spans="1:10" ht="16.5" thickBot="1">
      <c r="A5" s="5"/>
      <c r="B5" s="5"/>
      <c r="C5" s="77"/>
      <c r="D5" s="77"/>
      <c r="E5" s="77"/>
      <c r="F5" s="77"/>
      <c r="G5" s="77"/>
      <c r="H5" s="77"/>
      <c r="I5" s="77"/>
      <c r="J5" s="77"/>
    </row>
    <row r="6" spans="1:10" ht="22.5" customHeight="1" thickBot="1">
      <c r="A6" s="5"/>
      <c r="B6" s="127" t="s">
        <v>64</v>
      </c>
      <c r="C6" s="128"/>
      <c r="D6" s="128"/>
      <c r="E6" s="128"/>
      <c r="F6" s="128"/>
      <c r="G6" s="128"/>
      <c r="H6" s="128"/>
      <c r="I6" s="128"/>
      <c r="J6" s="129"/>
    </row>
    <row r="7" spans="1:10" ht="14.25" thickBot="1">
      <c r="A7" s="5"/>
      <c r="B7" s="133"/>
      <c r="C7" s="134"/>
      <c r="D7" s="24"/>
      <c r="E7" s="24"/>
      <c r="F7" s="24"/>
      <c r="G7" s="92"/>
      <c r="H7" s="93" t="s">
        <v>6</v>
      </c>
      <c r="I7" s="94" t="s">
        <v>8</v>
      </c>
      <c r="J7" s="17" t="s">
        <v>7</v>
      </c>
    </row>
    <row r="8" spans="1:10" ht="19.5" customHeight="1" thickBot="1">
      <c r="A8" s="5"/>
      <c r="B8" s="38"/>
      <c r="C8" s="96" t="s">
        <v>91</v>
      </c>
      <c r="D8" s="96"/>
      <c r="E8" s="96"/>
      <c r="F8" s="96"/>
      <c r="G8" s="97"/>
      <c r="H8" s="100">
        <f>H50</f>
        <v>0</v>
      </c>
      <c r="I8" s="100">
        <f>I50</f>
        <v>0</v>
      </c>
      <c r="J8" s="101">
        <f>J50</f>
        <v>0</v>
      </c>
    </row>
    <row r="9" spans="1:10" ht="19.5" customHeight="1" thickBot="1">
      <c r="A9" s="5"/>
      <c r="B9" s="95"/>
      <c r="C9" s="146" t="s">
        <v>90</v>
      </c>
      <c r="D9" s="147"/>
      <c r="E9" s="147"/>
      <c r="F9" s="147"/>
      <c r="G9" s="148"/>
      <c r="H9" s="98">
        <f>H114</f>
        <v>0</v>
      </c>
      <c r="I9" s="98">
        <f>I114</f>
        <v>0</v>
      </c>
      <c r="J9" s="99">
        <f>J114</f>
        <v>0</v>
      </c>
    </row>
    <row r="10" spans="1:10" ht="17.25" thickBot="1">
      <c r="A10" s="5"/>
      <c r="B10" s="123" t="s">
        <v>12</v>
      </c>
      <c r="C10" s="124"/>
      <c r="D10" s="7"/>
      <c r="E10" s="7"/>
      <c r="F10" s="7"/>
      <c r="G10" s="7"/>
      <c r="H10" s="10">
        <f>SUM(H8:H9)</f>
        <v>0</v>
      </c>
      <c r="I10" s="10">
        <f>SUM(I8:I9)</f>
        <v>0</v>
      </c>
      <c r="J10" s="8">
        <f>SUM(J8:J9)</f>
        <v>0</v>
      </c>
    </row>
    <row r="11" spans="1:10" ht="17.25" thickBot="1">
      <c r="A11" s="5"/>
      <c r="B11" s="123" t="s">
        <v>13</v>
      </c>
      <c r="C11" s="124"/>
      <c r="D11" s="9">
        <v>0.27</v>
      </c>
      <c r="E11" s="9"/>
      <c r="F11" s="7"/>
      <c r="G11" s="7"/>
      <c r="H11" s="10">
        <f>H10*1.27</f>
        <v>0</v>
      </c>
      <c r="I11" s="10">
        <f>I10*1.27</f>
        <v>0</v>
      </c>
      <c r="J11" s="8">
        <f>J10*1.27</f>
        <v>0</v>
      </c>
    </row>
    <row r="12" spans="1:10" ht="12" customHeight="1">
      <c r="A12" s="5"/>
      <c r="B12" s="5"/>
      <c r="C12" s="77"/>
      <c r="D12" s="77"/>
      <c r="E12" s="77"/>
      <c r="F12" s="77"/>
      <c r="G12" s="77"/>
      <c r="H12" s="77"/>
      <c r="I12" s="77"/>
      <c r="J12" s="77"/>
    </row>
    <row r="13" spans="1:10" ht="18">
      <c r="A13" s="5"/>
      <c r="B13" s="141" t="s">
        <v>34</v>
      </c>
      <c r="C13" s="141"/>
      <c r="D13" s="141"/>
      <c r="E13" s="141"/>
      <c r="F13" s="141"/>
      <c r="G13" s="141"/>
      <c r="H13" s="141"/>
      <c r="I13" s="141"/>
      <c r="J13" s="141"/>
    </row>
    <row r="14" spans="1:10" ht="9.75" customHeight="1" thickBot="1">
      <c r="A14" s="5"/>
      <c r="B14" s="5"/>
      <c r="C14" s="77"/>
      <c r="D14" s="77"/>
      <c r="E14" s="77"/>
      <c r="F14" s="77"/>
      <c r="G14" s="77"/>
      <c r="H14" s="77"/>
      <c r="I14" s="77"/>
      <c r="J14" s="77"/>
    </row>
    <row r="15" spans="1:10" ht="16.5" customHeight="1" thickBot="1">
      <c r="A15" s="5"/>
      <c r="B15" s="130" t="s">
        <v>65</v>
      </c>
      <c r="C15" s="131"/>
      <c r="D15" s="131"/>
      <c r="E15" s="131"/>
      <c r="F15" s="131"/>
      <c r="G15" s="131"/>
      <c r="H15" s="131"/>
      <c r="I15" s="131"/>
      <c r="J15" s="132"/>
    </row>
    <row r="16" spans="1:10" ht="15" customHeight="1" thickBot="1">
      <c r="A16" s="5"/>
      <c r="B16" s="142" t="s">
        <v>10</v>
      </c>
      <c r="C16" s="143"/>
      <c r="D16" s="12" t="s">
        <v>2</v>
      </c>
      <c r="E16" s="11" t="s">
        <v>3</v>
      </c>
      <c r="F16" s="12" t="s">
        <v>4</v>
      </c>
      <c r="G16" s="13" t="s">
        <v>5</v>
      </c>
      <c r="H16" s="16" t="s">
        <v>6</v>
      </c>
      <c r="I16" s="21" t="s">
        <v>8</v>
      </c>
      <c r="J16" s="17" t="s">
        <v>7</v>
      </c>
    </row>
    <row r="17" spans="1:10" ht="15" customHeight="1">
      <c r="A17" s="5"/>
      <c r="B17" s="119" t="s">
        <v>17</v>
      </c>
      <c r="C17" s="120"/>
      <c r="D17" s="65"/>
      <c r="E17" s="65"/>
      <c r="F17" s="65"/>
      <c r="G17" s="65"/>
      <c r="H17" s="71"/>
      <c r="I17" s="71"/>
      <c r="J17" s="66"/>
    </row>
    <row r="18" spans="1:10" ht="15" customHeight="1">
      <c r="A18" s="5"/>
      <c r="B18" s="64"/>
      <c r="C18" s="41" t="s">
        <v>18</v>
      </c>
      <c r="D18" s="40" t="s">
        <v>0</v>
      </c>
      <c r="E18" s="43">
        <v>32</v>
      </c>
      <c r="F18" s="4"/>
      <c r="G18" s="67"/>
      <c r="H18" s="23">
        <f t="shared" ref="H18:H25" si="0">E18*F18</f>
        <v>0</v>
      </c>
      <c r="I18" s="23">
        <f t="shared" ref="I18:I25" si="1">E18*G18</f>
        <v>0</v>
      </c>
      <c r="J18" s="19">
        <f t="shared" ref="J18:J25" si="2">SUM(H18:I18)</f>
        <v>0</v>
      </c>
    </row>
    <row r="19" spans="1:10" ht="15" customHeight="1">
      <c r="A19" s="5"/>
      <c r="B19" s="57"/>
      <c r="C19" s="41" t="s">
        <v>19</v>
      </c>
      <c r="D19" s="40" t="s">
        <v>9</v>
      </c>
      <c r="E19" s="43">
        <v>72.900000000000006</v>
      </c>
      <c r="F19" s="4"/>
      <c r="G19" s="67"/>
      <c r="H19" s="23">
        <f t="shared" si="0"/>
        <v>0</v>
      </c>
      <c r="I19" s="23">
        <f t="shared" si="1"/>
        <v>0</v>
      </c>
      <c r="J19" s="19">
        <f t="shared" si="2"/>
        <v>0</v>
      </c>
    </row>
    <row r="20" spans="1:10" ht="15" customHeight="1">
      <c r="A20" s="5"/>
      <c r="B20" s="57"/>
      <c r="C20" s="41" t="s">
        <v>43</v>
      </c>
      <c r="D20" s="40" t="s">
        <v>9</v>
      </c>
      <c r="E20" s="43">
        <v>10.8</v>
      </c>
      <c r="F20" s="4"/>
      <c r="G20" s="67"/>
      <c r="H20" s="23">
        <f t="shared" si="0"/>
        <v>0</v>
      </c>
      <c r="I20" s="23">
        <f t="shared" si="1"/>
        <v>0</v>
      </c>
      <c r="J20" s="19">
        <f t="shared" si="2"/>
        <v>0</v>
      </c>
    </row>
    <row r="21" spans="1:10" ht="15" customHeight="1">
      <c r="A21" s="5"/>
      <c r="B21" s="57"/>
      <c r="C21" s="41" t="s">
        <v>20</v>
      </c>
      <c r="D21" s="40" t="s">
        <v>9</v>
      </c>
      <c r="E21" s="43">
        <v>182</v>
      </c>
      <c r="F21" s="4"/>
      <c r="G21" s="67"/>
      <c r="H21" s="23">
        <f t="shared" si="0"/>
        <v>0</v>
      </c>
      <c r="I21" s="23">
        <f t="shared" si="1"/>
        <v>0</v>
      </c>
      <c r="J21" s="19">
        <f t="shared" si="2"/>
        <v>0</v>
      </c>
    </row>
    <row r="22" spans="1:10" ht="15" customHeight="1">
      <c r="A22" s="5"/>
      <c r="B22" s="57"/>
      <c r="C22" s="41" t="s">
        <v>21</v>
      </c>
      <c r="D22" s="40" t="s">
        <v>9</v>
      </c>
      <c r="E22" s="43">
        <v>146</v>
      </c>
      <c r="F22" s="4"/>
      <c r="G22" s="67"/>
      <c r="H22" s="23">
        <f t="shared" si="0"/>
        <v>0</v>
      </c>
      <c r="I22" s="23">
        <f t="shared" si="1"/>
        <v>0</v>
      </c>
      <c r="J22" s="19">
        <f t="shared" si="2"/>
        <v>0</v>
      </c>
    </row>
    <row r="23" spans="1:10" ht="15" customHeight="1">
      <c r="A23" s="5"/>
      <c r="B23" s="57"/>
      <c r="C23" s="41" t="s">
        <v>23</v>
      </c>
      <c r="D23" s="40" t="s">
        <v>9</v>
      </c>
      <c r="E23" s="43">
        <v>93</v>
      </c>
      <c r="F23" s="4"/>
      <c r="G23" s="67"/>
      <c r="H23" s="23">
        <f t="shared" si="0"/>
        <v>0</v>
      </c>
      <c r="I23" s="23">
        <f t="shared" si="1"/>
        <v>0</v>
      </c>
      <c r="J23" s="19">
        <f>SUM(H23:I23)</f>
        <v>0</v>
      </c>
    </row>
    <row r="24" spans="1:10" ht="15" customHeight="1">
      <c r="A24" s="5"/>
      <c r="B24" s="57"/>
      <c r="C24" s="41" t="s">
        <v>110</v>
      </c>
      <c r="D24" s="84" t="s">
        <v>9</v>
      </c>
      <c r="E24" s="48">
        <v>29</v>
      </c>
      <c r="F24" s="15"/>
      <c r="G24" s="68"/>
      <c r="H24" s="29"/>
      <c r="I24" s="29">
        <f t="shared" si="1"/>
        <v>0</v>
      </c>
      <c r="J24" s="19">
        <f>SUM(H24:I24)</f>
        <v>0</v>
      </c>
    </row>
    <row r="25" spans="1:10" ht="15" customHeight="1" thickBot="1">
      <c r="A25" s="5"/>
      <c r="B25" s="57"/>
      <c r="C25" s="41" t="s">
        <v>22</v>
      </c>
      <c r="D25" s="84" t="s">
        <v>0</v>
      </c>
      <c r="E25" s="48">
        <v>78</v>
      </c>
      <c r="F25" s="15"/>
      <c r="G25" s="68"/>
      <c r="H25" s="29">
        <f t="shared" si="0"/>
        <v>0</v>
      </c>
      <c r="I25" s="29">
        <f t="shared" si="1"/>
        <v>0</v>
      </c>
      <c r="J25" s="20">
        <f t="shared" si="2"/>
        <v>0</v>
      </c>
    </row>
    <row r="26" spans="1:10" ht="15" customHeight="1" thickBot="1">
      <c r="A26" s="5"/>
      <c r="B26" s="135" t="s">
        <v>24</v>
      </c>
      <c r="C26" s="136"/>
      <c r="D26" s="81"/>
      <c r="E26" s="82"/>
      <c r="F26" s="85"/>
      <c r="G26" s="85"/>
      <c r="H26" s="54"/>
      <c r="I26" s="54"/>
      <c r="J26" s="55"/>
    </row>
    <row r="27" spans="1:10" ht="27.75" customHeight="1">
      <c r="A27" s="5"/>
      <c r="B27" s="57"/>
      <c r="C27" s="73" t="s">
        <v>54</v>
      </c>
      <c r="D27" s="51" t="s">
        <v>0</v>
      </c>
      <c r="E27" s="52">
        <v>980</v>
      </c>
      <c r="F27" s="53"/>
      <c r="G27" s="69"/>
      <c r="H27" s="26">
        <f t="shared" ref="H27:H43" si="3">E27*F27</f>
        <v>0</v>
      </c>
      <c r="I27" s="26">
        <f t="shared" ref="I27:I43" si="4">E27*G27</f>
        <v>0</v>
      </c>
      <c r="J27" s="25">
        <f t="shared" ref="J27:J43" si="5">SUM(H27:I27)</f>
        <v>0</v>
      </c>
    </row>
    <row r="28" spans="1:10" ht="15" customHeight="1">
      <c r="A28" s="5"/>
      <c r="B28" s="57"/>
      <c r="C28" s="41" t="s">
        <v>107</v>
      </c>
      <c r="D28" s="40" t="s">
        <v>0</v>
      </c>
      <c r="E28" s="52">
        <v>40</v>
      </c>
      <c r="F28" s="53"/>
      <c r="G28" s="69"/>
      <c r="H28" s="23">
        <f t="shared" si="3"/>
        <v>0</v>
      </c>
      <c r="I28" s="23">
        <f t="shared" si="4"/>
        <v>0</v>
      </c>
      <c r="J28" s="19">
        <f t="shared" si="5"/>
        <v>0</v>
      </c>
    </row>
    <row r="29" spans="1:10" ht="65.25" customHeight="1">
      <c r="A29" s="5"/>
      <c r="B29" s="57"/>
      <c r="C29" s="72" t="s">
        <v>55</v>
      </c>
      <c r="D29" s="42" t="s">
        <v>0</v>
      </c>
      <c r="E29" s="43">
        <v>750</v>
      </c>
      <c r="F29" s="53"/>
      <c r="G29" s="69"/>
      <c r="H29" s="23">
        <f t="shared" si="3"/>
        <v>0</v>
      </c>
      <c r="I29" s="23">
        <f t="shared" si="4"/>
        <v>0</v>
      </c>
      <c r="J29" s="19">
        <f t="shared" si="5"/>
        <v>0</v>
      </c>
    </row>
    <row r="30" spans="1:10" ht="63.75" customHeight="1">
      <c r="A30" s="5"/>
      <c r="B30" s="57"/>
      <c r="C30" s="72" t="s">
        <v>108</v>
      </c>
      <c r="D30" s="42" t="s">
        <v>0</v>
      </c>
      <c r="E30" s="43">
        <v>31</v>
      </c>
      <c r="F30" s="53"/>
      <c r="G30" s="69"/>
      <c r="H30" s="23">
        <f t="shared" si="3"/>
        <v>0</v>
      </c>
      <c r="I30" s="23">
        <f t="shared" si="4"/>
        <v>0</v>
      </c>
      <c r="J30" s="19">
        <f t="shared" si="5"/>
        <v>0</v>
      </c>
    </row>
    <row r="31" spans="1:10" ht="63.75" customHeight="1">
      <c r="A31" s="5"/>
      <c r="B31" s="57"/>
      <c r="C31" s="72" t="s">
        <v>109</v>
      </c>
      <c r="D31" s="42" t="s">
        <v>0</v>
      </c>
      <c r="E31" s="43">
        <v>19</v>
      </c>
      <c r="F31" s="53"/>
      <c r="G31" s="69"/>
      <c r="H31" s="23">
        <f t="shared" si="3"/>
        <v>0</v>
      </c>
      <c r="I31" s="23">
        <f t="shared" si="4"/>
        <v>0</v>
      </c>
      <c r="J31" s="19">
        <f t="shared" si="5"/>
        <v>0</v>
      </c>
    </row>
    <row r="32" spans="1:10" ht="15" customHeight="1">
      <c r="A32" s="5"/>
      <c r="B32" s="57"/>
      <c r="C32" s="41" t="s">
        <v>56</v>
      </c>
      <c r="D32" s="42" t="s">
        <v>0</v>
      </c>
      <c r="E32" s="43">
        <v>980</v>
      </c>
      <c r="F32" s="53"/>
      <c r="G32" s="69"/>
      <c r="H32" s="23">
        <f t="shared" si="3"/>
        <v>0</v>
      </c>
      <c r="I32" s="23">
        <f t="shared" si="4"/>
        <v>0</v>
      </c>
      <c r="J32" s="19">
        <f t="shared" si="5"/>
        <v>0</v>
      </c>
    </row>
    <row r="33" spans="1:10" ht="15" customHeight="1">
      <c r="A33" s="5"/>
      <c r="B33" s="57"/>
      <c r="C33" s="41" t="s">
        <v>50</v>
      </c>
      <c r="D33" s="42" t="s">
        <v>0</v>
      </c>
      <c r="E33" s="43">
        <v>940</v>
      </c>
      <c r="F33" s="53"/>
      <c r="G33" s="69"/>
      <c r="H33" s="23">
        <f t="shared" si="3"/>
        <v>0</v>
      </c>
      <c r="I33" s="23">
        <f t="shared" si="4"/>
        <v>0</v>
      </c>
      <c r="J33" s="19">
        <f t="shared" si="5"/>
        <v>0</v>
      </c>
    </row>
    <row r="34" spans="1:10" ht="18" customHeight="1">
      <c r="A34" s="5"/>
      <c r="B34" s="57"/>
      <c r="C34" s="41" t="s">
        <v>49</v>
      </c>
      <c r="D34" s="42" t="s">
        <v>0</v>
      </c>
      <c r="E34" s="43">
        <v>40</v>
      </c>
      <c r="F34" s="53"/>
      <c r="G34" s="69"/>
      <c r="H34" s="23">
        <f t="shared" si="3"/>
        <v>0</v>
      </c>
      <c r="I34" s="23">
        <f t="shared" si="4"/>
        <v>0</v>
      </c>
      <c r="J34" s="19">
        <f t="shared" si="5"/>
        <v>0</v>
      </c>
    </row>
    <row r="35" spans="1:10">
      <c r="A35" s="5"/>
      <c r="B35" s="57"/>
      <c r="C35" s="41" t="s">
        <v>41</v>
      </c>
      <c r="D35" s="42" t="s">
        <v>0</v>
      </c>
      <c r="E35" s="43">
        <v>55</v>
      </c>
      <c r="F35" s="53"/>
      <c r="G35" s="69"/>
      <c r="H35" s="23">
        <f t="shared" si="3"/>
        <v>0</v>
      </c>
      <c r="I35" s="23">
        <f t="shared" si="4"/>
        <v>0</v>
      </c>
      <c r="J35" s="19">
        <f t="shared" si="5"/>
        <v>0</v>
      </c>
    </row>
    <row r="36" spans="1:10">
      <c r="A36" s="5"/>
      <c r="B36" s="57"/>
      <c r="C36" s="41" t="s">
        <v>45</v>
      </c>
      <c r="D36" s="42" t="s">
        <v>0</v>
      </c>
      <c r="E36" s="43">
        <v>25</v>
      </c>
      <c r="F36" s="53"/>
      <c r="G36" s="69"/>
      <c r="H36" s="23">
        <f t="shared" si="3"/>
        <v>0</v>
      </c>
      <c r="I36" s="23">
        <f t="shared" si="4"/>
        <v>0</v>
      </c>
      <c r="J36" s="19">
        <f t="shared" si="5"/>
        <v>0</v>
      </c>
    </row>
    <row r="37" spans="1:10" ht="26.25" customHeight="1">
      <c r="A37" s="5"/>
      <c r="B37" s="57"/>
      <c r="C37" s="72" t="s">
        <v>46</v>
      </c>
      <c r="D37" s="42" t="s">
        <v>9</v>
      </c>
      <c r="E37" s="43">
        <v>146</v>
      </c>
      <c r="F37" s="53"/>
      <c r="G37" s="69"/>
      <c r="H37" s="23">
        <f t="shared" si="3"/>
        <v>0</v>
      </c>
      <c r="I37" s="23">
        <f t="shared" si="4"/>
        <v>0</v>
      </c>
      <c r="J37" s="19">
        <f t="shared" si="5"/>
        <v>0</v>
      </c>
    </row>
    <row r="38" spans="1:10">
      <c r="A38" s="5"/>
      <c r="B38" s="57"/>
      <c r="C38" s="41" t="s">
        <v>52</v>
      </c>
      <c r="D38" s="42" t="s">
        <v>9</v>
      </c>
      <c r="E38" s="43">
        <v>93</v>
      </c>
      <c r="F38" s="53"/>
      <c r="G38" s="69"/>
      <c r="H38" s="23">
        <f t="shared" si="3"/>
        <v>0</v>
      </c>
      <c r="I38" s="23">
        <f t="shared" si="4"/>
        <v>0</v>
      </c>
      <c r="J38" s="19">
        <f t="shared" si="5"/>
        <v>0</v>
      </c>
    </row>
    <row r="39" spans="1:10">
      <c r="A39" s="5"/>
      <c r="B39" s="57"/>
      <c r="C39" s="41" t="s">
        <v>51</v>
      </c>
      <c r="D39" s="42" t="s">
        <v>9</v>
      </c>
      <c r="E39" s="43">
        <v>72.900000000000006</v>
      </c>
      <c r="F39" s="53"/>
      <c r="G39" s="69"/>
      <c r="H39" s="23">
        <f t="shared" si="3"/>
        <v>0</v>
      </c>
      <c r="I39" s="23">
        <f t="shared" si="4"/>
        <v>0</v>
      </c>
      <c r="J39" s="19">
        <f t="shared" si="5"/>
        <v>0</v>
      </c>
    </row>
    <row r="40" spans="1:10">
      <c r="A40" s="5"/>
      <c r="B40" s="57"/>
      <c r="C40" s="41" t="s">
        <v>40</v>
      </c>
      <c r="D40" s="42" t="s">
        <v>9</v>
      </c>
      <c r="E40" s="43">
        <v>10.6</v>
      </c>
      <c r="F40" s="53"/>
      <c r="G40" s="69"/>
      <c r="H40" s="23">
        <f t="shared" si="3"/>
        <v>0</v>
      </c>
      <c r="I40" s="23">
        <f t="shared" si="4"/>
        <v>0</v>
      </c>
      <c r="J40" s="19">
        <f t="shared" si="5"/>
        <v>0</v>
      </c>
    </row>
    <row r="41" spans="1:10">
      <c r="A41" s="5"/>
      <c r="B41" s="57"/>
      <c r="C41" s="41" t="s">
        <v>29</v>
      </c>
      <c r="D41" s="42" t="s">
        <v>0</v>
      </c>
      <c r="E41" s="43">
        <v>32</v>
      </c>
      <c r="F41" s="53"/>
      <c r="G41" s="69"/>
      <c r="H41" s="23">
        <f t="shared" si="3"/>
        <v>0</v>
      </c>
      <c r="I41" s="23">
        <f t="shared" si="4"/>
        <v>0</v>
      </c>
      <c r="J41" s="19">
        <f t="shared" si="5"/>
        <v>0</v>
      </c>
    </row>
    <row r="42" spans="1:10" ht="15" customHeight="1">
      <c r="A42" s="5"/>
      <c r="B42" s="57"/>
      <c r="C42" s="72" t="s">
        <v>53</v>
      </c>
      <c r="D42" s="42" t="s">
        <v>9</v>
      </c>
      <c r="E42" s="43">
        <v>182</v>
      </c>
      <c r="F42" s="53"/>
      <c r="G42" s="69"/>
      <c r="H42" s="23">
        <f t="shared" si="3"/>
        <v>0</v>
      </c>
      <c r="I42" s="23">
        <f t="shared" si="4"/>
        <v>0</v>
      </c>
      <c r="J42" s="19">
        <f t="shared" si="5"/>
        <v>0</v>
      </c>
    </row>
    <row r="43" spans="1:10">
      <c r="A43" s="5"/>
      <c r="B43" s="49"/>
      <c r="C43" s="41" t="s">
        <v>95</v>
      </c>
      <c r="D43" s="42" t="s">
        <v>16</v>
      </c>
      <c r="E43" s="43">
        <v>1</v>
      </c>
      <c r="F43" s="53"/>
      <c r="G43" s="69"/>
      <c r="H43" s="23">
        <f t="shared" si="3"/>
        <v>0</v>
      </c>
      <c r="I43" s="23">
        <f t="shared" si="4"/>
        <v>0</v>
      </c>
      <c r="J43" s="19">
        <f t="shared" si="5"/>
        <v>0</v>
      </c>
    </row>
    <row r="44" spans="1:10">
      <c r="A44" s="5"/>
      <c r="B44" s="137" t="s">
        <v>30</v>
      </c>
      <c r="C44" s="138"/>
      <c r="D44" s="61"/>
      <c r="E44" s="27"/>
      <c r="F44" s="53"/>
      <c r="G44" s="69"/>
      <c r="H44" s="23"/>
      <c r="I44" s="23"/>
      <c r="J44" s="19"/>
    </row>
    <row r="45" spans="1:10">
      <c r="A45" s="5"/>
      <c r="B45" s="45"/>
      <c r="C45" s="41" t="s">
        <v>96</v>
      </c>
      <c r="D45" s="42" t="s">
        <v>0</v>
      </c>
      <c r="E45" s="43">
        <v>1100</v>
      </c>
      <c r="F45" s="53"/>
      <c r="G45" s="69"/>
      <c r="H45" s="23">
        <f>E45*F45</f>
        <v>0</v>
      </c>
      <c r="I45" s="23">
        <f>E45*G45</f>
        <v>0</v>
      </c>
      <c r="J45" s="19">
        <f>SUM(H45:I45)</f>
        <v>0</v>
      </c>
    </row>
    <row r="46" spans="1:10">
      <c r="A46" s="5"/>
      <c r="B46" s="57"/>
      <c r="C46" s="41" t="s">
        <v>33</v>
      </c>
      <c r="D46" s="42" t="s">
        <v>0</v>
      </c>
      <c r="E46" s="43">
        <v>1100</v>
      </c>
      <c r="F46" s="53"/>
      <c r="G46" s="69"/>
      <c r="H46" s="23">
        <f>E46*F46</f>
        <v>0</v>
      </c>
      <c r="I46" s="23">
        <f>E46*G46</f>
        <v>0</v>
      </c>
      <c r="J46" s="19">
        <f>SUM(H46:I46)</f>
        <v>0</v>
      </c>
    </row>
    <row r="47" spans="1:10">
      <c r="A47" s="5"/>
      <c r="B47" s="57"/>
      <c r="C47" s="41" t="s">
        <v>62</v>
      </c>
      <c r="D47" s="42" t="s">
        <v>0</v>
      </c>
      <c r="E47" s="43">
        <v>63</v>
      </c>
      <c r="F47" s="53"/>
      <c r="G47" s="69"/>
      <c r="H47" s="23">
        <f>E47*F47</f>
        <v>0</v>
      </c>
      <c r="I47" s="23">
        <f>E47*G47</f>
        <v>0</v>
      </c>
      <c r="J47" s="19">
        <f>SUM(H47:I47)</f>
        <v>0</v>
      </c>
    </row>
    <row r="48" spans="1:10">
      <c r="A48" s="5"/>
      <c r="B48" s="57"/>
      <c r="C48" s="46" t="s">
        <v>31</v>
      </c>
      <c r="D48" s="47" t="s">
        <v>1</v>
      </c>
      <c r="E48" s="48">
        <v>1</v>
      </c>
      <c r="F48" s="53"/>
      <c r="G48" s="69"/>
      <c r="H48" s="29">
        <f>E48*F48</f>
        <v>0</v>
      </c>
      <c r="I48" s="29">
        <f>E48*G48</f>
        <v>0</v>
      </c>
      <c r="J48" s="20">
        <f>SUM(H48:I48)</f>
        <v>0</v>
      </c>
    </row>
    <row r="49" spans="1:10" ht="13.5" thickBot="1">
      <c r="A49" s="5"/>
      <c r="B49" s="57"/>
      <c r="C49" s="46" t="s">
        <v>106</v>
      </c>
      <c r="D49" s="47" t="s">
        <v>16</v>
      </c>
      <c r="E49" s="48">
        <v>1</v>
      </c>
      <c r="F49" s="53"/>
      <c r="G49" s="69"/>
      <c r="H49" s="29">
        <f>E49*F49</f>
        <v>0</v>
      </c>
      <c r="I49" s="29">
        <f>E49*G49</f>
        <v>0</v>
      </c>
      <c r="J49" s="20">
        <f>SUM(H49:I49)</f>
        <v>0</v>
      </c>
    </row>
    <row r="50" spans="1:10" ht="17.25" thickBot="1">
      <c r="A50" s="5"/>
      <c r="B50" s="123" t="s">
        <v>12</v>
      </c>
      <c r="C50" s="124"/>
      <c r="D50" s="7"/>
      <c r="E50" s="7"/>
      <c r="F50" s="7"/>
      <c r="G50" s="7"/>
      <c r="H50" s="10">
        <f>SUM(H17:H49)</f>
        <v>0</v>
      </c>
      <c r="I50" s="10">
        <f>SUM(I17:I49)</f>
        <v>0</v>
      </c>
      <c r="J50" s="8">
        <f>SUM(J17:J49)</f>
        <v>0</v>
      </c>
    </row>
    <row r="51" spans="1:10" ht="17.25" thickBot="1">
      <c r="A51" s="5"/>
      <c r="B51" s="123" t="s">
        <v>13</v>
      </c>
      <c r="C51" s="124"/>
      <c r="D51" s="9">
        <v>0.27</v>
      </c>
      <c r="E51" s="9"/>
      <c r="F51" s="7"/>
      <c r="G51" s="7"/>
      <c r="H51" s="10">
        <f>H50*1.27</f>
        <v>0</v>
      </c>
      <c r="I51" s="10">
        <f>I50*1.27</f>
        <v>0</v>
      </c>
      <c r="J51" s="8">
        <f>J50*1.27</f>
        <v>0</v>
      </c>
    </row>
    <row r="52" spans="1:10" ht="9.75" customHeight="1" thickBot="1">
      <c r="A52" s="5"/>
      <c r="B52" s="39"/>
      <c r="C52" s="39"/>
      <c r="D52" s="30"/>
      <c r="E52" s="31"/>
      <c r="F52" s="32"/>
      <c r="G52" s="32"/>
      <c r="H52" s="33"/>
      <c r="I52" s="33"/>
      <c r="J52" s="33"/>
    </row>
    <row r="53" spans="1:10" ht="13.5" thickBot="1">
      <c r="A53" s="5"/>
      <c r="B53" s="130" t="s">
        <v>89</v>
      </c>
      <c r="C53" s="131"/>
      <c r="D53" s="131"/>
      <c r="E53" s="131"/>
      <c r="F53" s="131"/>
      <c r="G53" s="131"/>
      <c r="H53" s="131"/>
      <c r="I53" s="131"/>
      <c r="J53" s="132"/>
    </row>
    <row r="54" spans="1:10" ht="11.25" customHeight="1" thickBot="1">
      <c r="A54" s="5"/>
      <c r="B54" s="142" t="s">
        <v>10</v>
      </c>
      <c r="C54" s="143"/>
      <c r="D54" s="12" t="s">
        <v>2</v>
      </c>
      <c r="E54" s="11" t="s">
        <v>3</v>
      </c>
      <c r="F54" s="12" t="s">
        <v>4</v>
      </c>
      <c r="G54" s="13" t="s">
        <v>5</v>
      </c>
      <c r="H54" s="16" t="s">
        <v>6</v>
      </c>
      <c r="I54" s="21" t="s">
        <v>8</v>
      </c>
      <c r="J54" s="17" t="s">
        <v>7</v>
      </c>
    </row>
    <row r="55" spans="1:10" ht="13.5">
      <c r="A55" s="5"/>
      <c r="B55" s="119" t="s">
        <v>17</v>
      </c>
      <c r="C55" s="120"/>
      <c r="D55" s="65"/>
      <c r="E55" s="65"/>
      <c r="F55" s="65"/>
      <c r="G55" s="65"/>
      <c r="H55" s="71"/>
      <c r="I55" s="71"/>
      <c r="J55" s="66"/>
    </row>
    <row r="56" spans="1:10" ht="13.5">
      <c r="A56" s="5"/>
      <c r="B56" s="74"/>
      <c r="C56" s="41" t="s">
        <v>42</v>
      </c>
      <c r="D56" s="40" t="s">
        <v>11</v>
      </c>
      <c r="E56" s="43">
        <v>30</v>
      </c>
      <c r="F56" s="4"/>
      <c r="G56" s="67"/>
      <c r="H56" s="23">
        <f>E56*F56</f>
        <v>0</v>
      </c>
      <c r="I56" s="23">
        <f>E56*G56</f>
        <v>0</v>
      </c>
      <c r="J56" s="19">
        <f>SUM(H56:I56)</f>
        <v>0</v>
      </c>
    </row>
    <row r="57" spans="1:10">
      <c r="A57" s="5"/>
      <c r="B57" s="74"/>
      <c r="C57" s="41" t="s">
        <v>66</v>
      </c>
      <c r="D57" s="42" t="s">
        <v>1</v>
      </c>
      <c r="E57" s="43">
        <v>1</v>
      </c>
      <c r="F57" s="67"/>
      <c r="G57" s="67"/>
      <c r="H57" s="23">
        <f t="shared" ref="H57:H64" si="6">E57*F57</f>
        <v>0</v>
      </c>
      <c r="I57" s="23">
        <f t="shared" ref="I57:I64" si="7">E57*G57</f>
        <v>0</v>
      </c>
      <c r="J57" s="19">
        <f t="shared" ref="J57:J64" si="8">SUM(H57:I57)</f>
        <v>0</v>
      </c>
    </row>
    <row r="58" spans="1:10">
      <c r="A58" s="5"/>
      <c r="B58" s="74"/>
      <c r="C58" s="41" t="s">
        <v>67</v>
      </c>
      <c r="D58" s="42" t="s">
        <v>0</v>
      </c>
      <c r="E58" s="43">
        <v>13.5</v>
      </c>
      <c r="F58" s="67"/>
      <c r="G58" s="67"/>
      <c r="H58" s="23">
        <f t="shared" si="6"/>
        <v>0</v>
      </c>
      <c r="I58" s="23">
        <f t="shared" si="7"/>
        <v>0</v>
      </c>
      <c r="J58" s="19">
        <f t="shared" si="8"/>
        <v>0</v>
      </c>
    </row>
    <row r="59" spans="1:10">
      <c r="A59" s="5"/>
      <c r="B59" s="74"/>
      <c r="C59" s="41" t="s">
        <v>68</v>
      </c>
      <c r="D59" s="42" t="s">
        <v>0</v>
      </c>
      <c r="E59" s="43">
        <v>1</v>
      </c>
      <c r="F59" s="67"/>
      <c r="G59" s="67"/>
      <c r="H59" s="23">
        <f t="shared" si="6"/>
        <v>0</v>
      </c>
      <c r="I59" s="23">
        <f t="shared" si="7"/>
        <v>0</v>
      </c>
      <c r="J59" s="19">
        <f t="shared" si="8"/>
        <v>0</v>
      </c>
    </row>
    <row r="60" spans="1:10">
      <c r="A60" s="5"/>
      <c r="B60" s="74"/>
      <c r="C60" s="41" t="s">
        <v>70</v>
      </c>
      <c r="D60" s="42" t="s">
        <v>1</v>
      </c>
      <c r="E60" s="75">
        <v>1</v>
      </c>
      <c r="F60" s="4"/>
      <c r="G60" s="78"/>
      <c r="H60" s="23">
        <f t="shared" si="6"/>
        <v>0</v>
      </c>
      <c r="I60" s="23">
        <f t="shared" si="7"/>
        <v>0</v>
      </c>
      <c r="J60" s="19">
        <f t="shared" si="8"/>
        <v>0</v>
      </c>
    </row>
    <row r="61" spans="1:10">
      <c r="A61" s="5"/>
      <c r="B61" s="74"/>
      <c r="C61" s="41" t="s">
        <v>100</v>
      </c>
      <c r="D61" s="42" t="s">
        <v>1</v>
      </c>
      <c r="E61" s="75">
        <v>1</v>
      </c>
      <c r="F61" s="4"/>
      <c r="G61" s="78"/>
      <c r="H61" s="23">
        <f t="shared" si="6"/>
        <v>0</v>
      </c>
      <c r="I61" s="23">
        <f t="shared" si="7"/>
        <v>0</v>
      </c>
      <c r="J61" s="19">
        <f t="shared" si="8"/>
        <v>0</v>
      </c>
    </row>
    <row r="62" spans="1:10">
      <c r="A62" s="5"/>
      <c r="B62" s="74"/>
      <c r="C62" s="41" t="s">
        <v>69</v>
      </c>
      <c r="D62" s="42" t="s">
        <v>1</v>
      </c>
      <c r="E62" s="75">
        <v>1</v>
      </c>
      <c r="F62" s="4"/>
      <c r="G62" s="76"/>
      <c r="H62" s="23">
        <f t="shared" si="6"/>
        <v>0</v>
      </c>
      <c r="I62" s="23">
        <f t="shared" si="7"/>
        <v>0</v>
      </c>
      <c r="J62" s="19">
        <f t="shared" si="8"/>
        <v>0</v>
      </c>
    </row>
    <row r="63" spans="1:10">
      <c r="A63" s="5"/>
      <c r="B63" s="74"/>
      <c r="C63" s="41" t="s">
        <v>73</v>
      </c>
      <c r="D63" s="42" t="s">
        <v>0</v>
      </c>
      <c r="E63" s="75">
        <v>15</v>
      </c>
      <c r="F63" s="4"/>
      <c r="G63" s="76"/>
      <c r="H63" s="23">
        <f t="shared" si="6"/>
        <v>0</v>
      </c>
      <c r="I63" s="23">
        <f t="shared" si="7"/>
        <v>0</v>
      </c>
      <c r="J63" s="19">
        <f t="shared" si="8"/>
        <v>0</v>
      </c>
    </row>
    <row r="64" spans="1:10">
      <c r="A64" s="5"/>
      <c r="B64" s="74"/>
      <c r="C64" s="41" t="s">
        <v>72</v>
      </c>
      <c r="D64" s="42" t="s">
        <v>0</v>
      </c>
      <c r="E64" s="75">
        <v>5.8</v>
      </c>
      <c r="F64" s="4"/>
      <c r="G64" s="76"/>
      <c r="H64" s="23">
        <f t="shared" si="6"/>
        <v>0</v>
      </c>
      <c r="I64" s="23">
        <f t="shared" si="7"/>
        <v>0</v>
      </c>
      <c r="J64" s="19">
        <f t="shared" si="8"/>
        <v>0</v>
      </c>
    </row>
    <row r="65" spans="1:10">
      <c r="A65" s="5"/>
      <c r="B65" s="74"/>
      <c r="C65" s="41" t="s">
        <v>71</v>
      </c>
      <c r="D65" s="42" t="s">
        <v>11</v>
      </c>
      <c r="E65" s="43">
        <v>10</v>
      </c>
      <c r="F65" s="4"/>
      <c r="G65" s="67"/>
      <c r="H65" s="23">
        <f>E65*F65</f>
        <v>0</v>
      </c>
      <c r="I65" s="23">
        <f>E65*G65</f>
        <v>0</v>
      </c>
      <c r="J65" s="19">
        <f>SUM(H65:I65)</f>
        <v>0</v>
      </c>
    </row>
    <row r="66" spans="1:10" ht="13.5" thickBot="1">
      <c r="A66" s="5"/>
      <c r="B66" s="74"/>
      <c r="C66" s="46" t="s">
        <v>15</v>
      </c>
      <c r="D66" s="47" t="s">
        <v>11</v>
      </c>
      <c r="E66" s="48">
        <v>10</v>
      </c>
      <c r="F66" s="15"/>
      <c r="G66" s="68"/>
      <c r="H66" s="29">
        <f>E66*F66</f>
        <v>0</v>
      </c>
      <c r="I66" s="29">
        <f>E66*G66</f>
        <v>0</v>
      </c>
      <c r="J66" s="20">
        <f>SUM(H66:I66)</f>
        <v>0</v>
      </c>
    </row>
    <row r="67" spans="1:10">
      <c r="A67" s="5"/>
      <c r="B67" s="113"/>
      <c r="C67" s="39"/>
      <c r="D67" s="30"/>
      <c r="E67" s="31"/>
      <c r="F67" s="33"/>
      <c r="G67" s="33"/>
      <c r="H67" s="33"/>
      <c r="I67" s="33"/>
      <c r="J67" s="33"/>
    </row>
    <row r="68" spans="1:10">
      <c r="A68" s="5"/>
      <c r="B68" s="112"/>
      <c r="C68" s="37"/>
      <c r="D68" s="62"/>
      <c r="E68" s="63"/>
      <c r="F68" s="56"/>
      <c r="G68" s="56"/>
      <c r="H68" s="56"/>
      <c r="I68" s="56"/>
      <c r="J68" s="56"/>
    </row>
    <row r="69" spans="1:10" ht="13.5" thickBot="1">
      <c r="A69" s="5"/>
      <c r="B69" s="114"/>
      <c r="C69" s="105"/>
      <c r="D69" s="34"/>
      <c r="E69" s="35"/>
      <c r="F69" s="36"/>
      <c r="G69" s="36"/>
      <c r="H69" s="36"/>
      <c r="I69" s="36"/>
      <c r="J69" s="36"/>
    </row>
    <row r="70" spans="1:10" ht="13.5" thickBot="1">
      <c r="A70" s="5"/>
      <c r="B70" s="121" t="s">
        <v>74</v>
      </c>
      <c r="C70" s="122"/>
      <c r="D70" s="111"/>
      <c r="E70" s="75"/>
      <c r="F70" s="78"/>
      <c r="G70" s="78"/>
      <c r="H70" s="78"/>
      <c r="I70" s="78"/>
      <c r="J70" s="25"/>
    </row>
    <row r="71" spans="1:10">
      <c r="A71" s="5"/>
      <c r="B71" s="90"/>
      <c r="C71" s="86" t="s">
        <v>25</v>
      </c>
      <c r="D71" s="58"/>
      <c r="E71" s="59"/>
      <c r="F71" s="60"/>
      <c r="G71" s="60"/>
      <c r="H71" s="22"/>
      <c r="I71" s="22"/>
      <c r="J71" s="18"/>
    </row>
    <row r="72" spans="1:10">
      <c r="A72" s="5"/>
      <c r="B72" s="57"/>
      <c r="C72" s="50" t="s">
        <v>44</v>
      </c>
      <c r="D72" s="51" t="s">
        <v>11</v>
      </c>
      <c r="E72" s="52">
        <v>5.5</v>
      </c>
      <c r="F72" s="53"/>
      <c r="G72" s="69"/>
      <c r="H72" s="26">
        <f t="shared" ref="H72:H77" si="9">E72*F72</f>
        <v>0</v>
      </c>
      <c r="I72" s="26">
        <f t="shared" ref="I72:I77" si="10">E72*G72</f>
        <v>0</v>
      </c>
      <c r="J72" s="25">
        <f t="shared" ref="J72:J77" si="11">SUM(H72:I72)</f>
        <v>0</v>
      </c>
    </row>
    <row r="73" spans="1:10" ht="51">
      <c r="A73" s="5"/>
      <c r="B73" s="57"/>
      <c r="C73" s="73" t="s">
        <v>93</v>
      </c>
      <c r="D73" s="51" t="s">
        <v>11</v>
      </c>
      <c r="E73" s="52">
        <v>3</v>
      </c>
      <c r="F73" s="53"/>
      <c r="G73" s="69"/>
      <c r="H73" s="26">
        <f t="shared" si="9"/>
        <v>0</v>
      </c>
      <c r="I73" s="26">
        <f t="shared" si="10"/>
        <v>0</v>
      </c>
      <c r="J73" s="25">
        <f t="shared" si="11"/>
        <v>0</v>
      </c>
    </row>
    <row r="74" spans="1:10">
      <c r="A74" s="5"/>
      <c r="B74" s="57"/>
      <c r="C74" s="50" t="s">
        <v>26</v>
      </c>
      <c r="D74" s="51" t="s">
        <v>11</v>
      </c>
      <c r="E74" s="6">
        <v>1.1000000000000001</v>
      </c>
      <c r="F74" s="44"/>
      <c r="G74" s="70"/>
      <c r="H74" s="26">
        <f t="shared" si="9"/>
        <v>0</v>
      </c>
      <c r="I74" s="26">
        <f t="shared" si="10"/>
        <v>0</v>
      </c>
      <c r="J74" s="25">
        <f t="shared" si="11"/>
        <v>0</v>
      </c>
    </row>
    <row r="75" spans="1:10">
      <c r="A75" s="5"/>
      <c r="B75" s="57"/>
      <c r="C75" s="50" t="s">
        <v>60</v>
      </c>
      <c r="D75" s="51" t="s">
        <v>0</v>
      </c>
      <c r="E75" s="6">
        <v>39</v>
      </c>
      <c r="F75" s="53"/>
      <c r="G75" s="69"/>
      <c r="H75" s="26">
        <f t="shared" si="9"/>
        <v>0</v>
      </c>
      <c r="I75" s="26">
        <f t="shared" si="10"/>
        <v>0</v>
      </c>
      <c r="J75" s="25">
        <f t="shared" si="11"/>
        <v>0</v>
      </c>
    </row>
    <row r="76" spans="1:10">
      <c r="A76" s="5"/>
      <c r="B76" s="57"/>
      <c r="C76" s="50" t="s">
        <v>32</v>
      </c>
      <c r="D76" s="51" t="s">
        <v>9</v>
      </c>
      <c r="E76" s="6">
        <v>53</v>
      </c>
      <c r="F76" s="44"/>
      <c r="G76" s="70"/>
      <c r="H76" s="26">
        <f t="shared" si="9"/>
        <v>0</v>
      </c>
      <c r="I76" s="26">
        <f t="shared" si="10"/>
        <v>0</v>
      </c>
      <c r="J76" s="25">
        <f t="shared" si="11"/>
        <v>0</v>
      </c>
    </row>
    <row r="77" spans="1:10">
      <c r="A77" s="5"/>
      <c r="B77" s="57"/>
      <c r="C77" s="46" t="s">
        <v>39</v>
      </c>
      <c r="D77" s="102" t="s">
        <v>11</v>
      </c>
      <c r="E77" s="28">
        <v>1.5</v>
      </c>
      <c r="F77" s="103"/>
      <c r="G77" s="104"/>
      <c r="H77" s="79">
        <f t="shared" si="9"/>
        <v>0</v>
      </c>
      <c r="I77" s="79">
        <f t="shared" si="10"/>
        <v>0</v>
      </c>
      <c r="J77" s="80">
        <f t="shared" si="11"/>
        <v>0</v>
      </c>
    </row>
    <row r="78" spans="1:10">
      <c r="A78" s="5"/>
      <c r="B78" s="57"/>
      <c r="C78" s="139" t="s">
        <v>27</v>
      </c>
      <c r="D78" s="140"/>
      <c r="E78" s="115"/>
      <c r="F78" s="116"/>
      <c r="G78" s="116"/>
      <c r="H78" s="117"/>
      <c r="I78" s="117"/>
      <c r="J78" s="118"/>
    </row>
    <row r="79" spans="1:10" ht="38.25">
      <c r="A79" s="5"/>
      <c r="B79" s="57"/>
      <c r="C79" s="87" t="s">
        <v>47</v>
      </c>
      <c r="D79" s="51" t="s">
        <v>11</v>
      </c>
      <c r="E79" s="43">
        <v>1.6</v>
      </c>
      <c r="F79" s="53"/>
      <c r="G79" s="69"/>
      <c r="H79" s="26">
        <f t="shared" ref="H79:H89" si="12">E79*F79</f>
        <v>0</v>
      </c>
      <c r="I79" s="26">
        <f t="shared" ref="I79:I89" si="13">E79*G79</f>
        <v>0</v>
      </c>
      <c r="J79" s="25">
        <f t="shared" ref="J79:J89" si="14">SUM(H79:I79)</f>
        <v>0</v>
      </c>
    </row>
    <row r="80" spans="1:10" ht="25.5">
      <c r="A80" s="5"/>
      <c r="B80" s="57"/>
      <c r="C80" s="87" t="s">
        <v>48</v>
      </c>
      <c r="D80" s="51" t="s">
        <v>11</v>
      </c>
      <c r="E80" s="6">
        <v>1.6</v>
      </c>
      <c r="F80" s="44"/>
      <c r="G80" s="70"/>
      <c r="H80" s="26">
        <f t="shared" si="12"/>
        <v>0</v>
      </c>
      <c r="I80" s="26">
        <f t="shared" si="13"/>
        <v>0</v>
      </c>
      <c r="J80" s="25">
        <f t="shared" si="14"/>
        <v>0</v>
      </c>
    </row>
    <row r="81" spans="1:10">
      <c r="A81" s="5"/>
      <c r="B81" s="57"/>
      <c r="C81" s="88" t="s">
        <v>63</v>
      </c>
      <c r="D81" s="51" t="s">
        <v>0</v>
      </c>
      <c r="E81" s="6">
        <v>1.8</v>
      </c>
      <c r="F81" s="53"/>
      <c r="G81" s="69"/>
      <c r="H81" s="26">
        <f t="shared" si="12"/>
        <v>0</v>
      </c>
      <c r="I81" s="26">
        <f t="shared" si="13"/>
        <v>0</v>
      </c>
      <c r="J81" s="25">
        <f t="shared" si="14"/>
        <v>0</v>
      </c>
    </row>
    <row r="82" spans="1:10">
      <c r="A82" s="5"/>
      <c r="B82" s="57"/>
      <c r="C82" s="88" t="s">
        <v>57</v>
      </c>
      <c r="D82" s="51" t="s">
        <v>0</v>
      </c>
      <c r="E82" s="6">
        <v>1.4</v>
      </c>
      <c r="F82" s="53"/>
      <c r="G82" s="69"/>
      <c r="H82" s="26">
        <f t="shared" si="12"/>
        <v>0</v>
      </c>
      <c r="I82" s="26">
        <f t="shared" si="13"/>
        <v>0</v>
      </c>
      <c r="J82" s="25">
        <f t="shared" si="14"/>
        <v>0</v>
      </c>
    </row>
    <row r="83" spans="1:10" ht="25.5">
      <c r="A83" s="5"/>
      <c r="B83" s="57"/>
      <c r="C83" s="87" t="s">
        <v>58</v>
      </c>
      <c r="D83" s="51" t="s">
        <v>0</v>
      </c>
      <c r="E83" s="6">
        <v>1.4</v>
      </c>
      <c r="F83" s="53"/>
      <c r="G83" s="69"/>
      <c r="H83" s="26">
        <f t="shared" si="12"/>
        <v>0</v>
      </c>
      <c r="I83" s="26">
        <f t="shared" si="13"/>
        <v>0</v>
      </c>
      <c r="J83" s="25">
        <f t="shared" si="14"/>
        <v>0</v>
      </c>
    </row>
    <row r="84" spans="1:10">
      <c r="A84" s="5"/>
      <c r="B84" s="57"/>
      <c r="C84" s="88" t="s">
        <v>59</v>
      </c>
      <c r="D84" s="51" t="s">
        <v>11</v>
      </c>
      <c r="E84" s="6">
        <v>0.6</v>
      </c>
      <c r="F84" s="53"/>
      <c r="G84" s="69"/>
      <c r="H84" s="26">
        <f t="shared" si="12"/>
        <v>0</v>
      </c>
      <c r="I84" s="26">
        <f t="shared" si="13"/>
        <v>0</v>
      </c>
      <c r="J84" s="25">
        <f t="shared" si="14"/>
        <v>0</v>
      </c>
    </row>
    <row r="85" spans="1:10">
      <c r="A85" s="5"/>
      <c r="B85" s="57"/>
      <c r="C85" s="88" t="s">
        <v>44</v>
      </c>
      <c r="D85" s="51" t="s">
        <v>11</v>
      </c>
      <c r="E85" s="6">
        <v>3</v>
      </c>
      <c r="F85" s="53"/>
      <c r="G85" s="69"/>
      <c r="H85" s="26">
        <f t="shared" si="12"/>
        <v>0</v>
      </c>
      <c r="I85" s="26">
        <f t="shared" si="13"/>
        <v>0</v>
      </c>
      <c r="J85" s="25">
        <f t="shared" si="14"/>
        <v>0</v>
      </c>
    </row>
    <row r="86" spans="1:10" ht="51">
      <c r="A86" s="5"/>
      <c r="B86" s="57"/>
      <c r="C86" s="87" t="s">
        <v>93</v>
      </c>
      <c r="D86" s="51" t="s">
        <v>11</v>
      </c>
      <c r="E86" s="6">
        <v>0.6</v>
      </c>
      <c r="F86" s="53"/>
      <c r="G86" s="69"/>
      <c r="H86" s="26">
        <f t="shared" si="12"/>
        <v>0</v>
      </c>
      <c r="I86" s="26">
        <f t="shared" si="13"/>
        <v>0</v>
      </c>
      <c r="J86" s="25">
        <f t="shared" si="14"/>
        <v>0</v>
      </c>
    </row>
    <row r="87" spans="1:10">
      <c r="A87" s="5"/>
      <c r="B87" s="57"/>
      <c r="C87" s="88" t="s">
        <v>28</v>
      </c>
      <c r="D87" s="51" t="s">
        <v>11</v>
      </c>
      <c r="E87" s="52">
        <v>0.2</v>
      </c>
      <c r="F87" s="44"/>
      <c r="G87" s="70"/>
      <c r="H87" s="26">
        <f t="shared" si="12"/>
        <v>0</v>
      </c>
      <c r="I87" s="26">
        <f t="shared" si="13"/>
        <v>0</v>
      </c>
      <c r="J87" s="25">
        <f t="shared" si="14"/>
        <v>0</v>
      </c>
    </row>
    <row r="88" spans="1:10">
      <c r="A88" s="5"/>
      <c r="B88" s="57"/>
      <c r="C88" s="88" t="s">
        <v>60</v>
      </c>
      <c r="D88" s="51" t="s">
        <v>0</v>
      </c>
      <c r="E88" s="52">
        <v>5.8</v>
      </c>
      <c r="F88" s="53"/>
      <c r="G88" s="69"/>
      <c r="H88" s="26">
        <f t="shared" si="12"/>
        <v>0</v>
      </c>
      <c r="I88" s="26">
        <f t="shared" si="13"/>
        <v>0</v>
      </c>
      <c r="J88" s="25">
        <f t="shared" si="14"/>
        <v>0</v>
      </c>
    </row>
    <row r="89" spans="1:10">
      <c r="A89" s="5"/>
      <c r="B89" s="57"/>
      <c r="C89" s="41" t="s">
        <v>61</v>
      </c>
      <c r="D89" s="42" t="s">
        <v>9</v>
      </c>
      <c r="E89" s="43">
        <v>13</v>
      </c>
      <c r="F89" s="44"/>
      <c r="G89" s="70"/>
      <c r="H89" s="23">
        <f t="shared" si="12"/>
        <v>0</v>
      </c>
      <c r="I89" s="23">
        <f t="shared" si="13"/>
        <v>0</v>
      </c>
      <c r="J89" s="19">
        <f t="shared" si="14"/>
        <v>0</v>
      </c>
    </row>
    <row r="90" spans="1:10">
      <c r="A90" s="5"/>
      <c r="B90" s="57"/>
      <c r="C90" s="106" t="s">
        <v>88</v>
      </c>
      <c r="D90" s="107"/>
      <c r="E90" s="108"/>
      <c r="F90" s="109"/>
      <c r="G90" s="109"/>
      <c r="H90" s="109"/>
      <c r="I90" s="109"/>
      <c r="J90" s="110"/>
    </row>
    <row r="91" spans="1:10">
      <c r="A91" s="5"/>
      <c r="B91" s="57"/>
      <c r="C91" s="88" t="s">
        <v>104</v>
      </c>
      <c r="D91" s="51" t="s">
        <v>16</v>
      </c>
      <c r="E91" s="52">
        <v>1</v>
      </c>
      <c r="F91" s="14"/>
      <c r="G91" s="14"/>
      <c r="H91" s="23">
        <f t="shared" ref="H91:H92" si="15">E91*F91</f>
        <v>0</v>
      </c>
      <c r="I91" s="23">
        <f t="shared" ref="I91:I92" si="16">E91*G91</f>
        <v>0</v>
      </c>
      <c r="J91" s="19">
        <f t="shared" ref="J91:J92" si="17">SUM(H91:I91)</f>
        <v>0</v>
      </c>
    </row>
    <row r="92" spans="1:10">
      <c r="A92" s="5"/>
      <c r="B92" s="57"/>
      <c r="C92" s="88" t="s">
        <v>105</v>
      </c>
      <c r="D92" s="51" t="s">
        <v>16</v>
      </c>
      <c r="E92" s="52">
        <v>1</v>
      </c>
      <c r="F92" s="14"/>
      <c r="G92" s="14"/>
      <c r="H92" s="23">
        <f t="shared" si="15"/>
        <v>0</v>
      </c>
      <c r="I92" s="23">
        <f t="shared" si="16"/>
        <v>0</v>
      </c>
      <c r="J92" s="19">
        <f t="shared" si="17"/>
        <v>0</v>
      </c>
    </row>
    <row r="93" spans="1:10">
      <c r="A93" s="5"/>
      <c r="B93" s="57"/>
      <c r="C93" s="88" t="s">
        <v>97</v>
      </c>
      <c r="D93" s="51" t="s">
        <v>16</v>
      </c>
      <c r="E93" s="52">
        <v>1</v>
      </c>
      <c r="F93" s="14"/>
      <c r="G93" s="14"/>
      <c r="H93" s="23">
        <f t="shared" ref="H93:H113" si="18">E93*F93</f>
        <v>0</v>
      </c>
      <c r="I93" s="23">
        <f t="shared" ref="I93:I113" si="19">E93*G93</f>
        <v>0</v>
      </c>
      <c r="J93" s="19">
        <f t="shared" ref="J93:J113" si="20">SUM(H93:I93)</f>
        <v>0</v>
      </c>
    </row>
    <row r="94" spans="1:10" ht="38.25">
      <c r="A94" s="5"/>
      <c r="B94" s="57"/>
      <c r="C94" s="89" t="s">
        <v>75</v>
      </c>
      <c r="D94" s="42" t="s">
        <v>11</v>
      </c>
      <c r="E94" s="43">
        <v>1.2</v>
      </c>
      <c r="F94" s="4"/>
      <c r="G94" s="4"/>
      <c r="H94" s="29">
        <f t="shared" si="18"/>
        <v>0</v>
      </c>
      <c r="I94" s="29">
        <f t="shared" si="19"/>
        <v>0</v>
      </c>
      <c r="J94" s="20">
        <f t="shared" si="20"/>
        <v>0</v>
      </c>
    </row>
    <row r="95" spans="1:10" ht="38.25">
      <c r="A95" s="5"/>
      <c r="B95" s="57"/>
      <c r="C95" s="89" t="s">
        <v>80</v>
      </c>
      <c r="D95" s="42" t="s">
        <v>0</v>
      </c>
      <c r="E95" s="43">
        <v>5.5</v>
      </c>
      <c r="F95" s="4"/>
      <c r="G95" s="4"/>
      <c r="H95" s="29">
        <f t="shared" si="18"/>
        <v>0</v>
      </c>
      <c r="I95" s="29">
        <f t="shared" si="19"/>
        <v>0</v>
      </c>
      <c r="J95" s="20">
        <f t="shared" si="20"/>
        <v>0</v>
      </c>
    </row>
    <row r="96" spans="1:10" ht="38.25">
      <c r="A96" s="5"/>
      <c r="B96" s="57"/>
      <c r="C96" s="89" t="s">
        <v>79</v>
      </c>
      <c r="D96" s="42" t="s">
        <v>1</v>
      </c>
      <c r="E96" s="43">
        <v>1</v>
      </c>
      <c r="F96" s="4"/>
      <c r="G96" s="4"/>
      <c r="H96" s="29">
        <f t="shared" si="18"/>
        <v>0</v>
      </c>
      <c r="I96" s="29">
        <f t="shared" si="19"/>
        <v>0</v>
      </c>
      <c r="J96" s="20">
        <f t="shared" si="20"/>
        <v>0</v>
      </c>
    </row>
    <row r="97" spans="1:10" ht="25.5">
      <c r="A97" s="5"/>
      <c r="B97" s="57"/>
      <c r="C97" s="89" t="s">
        <v>92</v>
      </c>
      <c r="D97" s="42" t="s">
        <v>0</v>
      </c>
      <c r="E97" s="43">
        <v>7.7</v>
      </c>
      <c r="F97" s="4"/>
      <c r="G97" s="4"/>
      <c r="H97" s="29">
        <f t="shared" si="18"/>
        <v>0</v>
      </c>
      <c r="I97" s="29">
        <f t="shared" si="19"/>
        <v>0</v>
      </c>
      <c r="J97" s="20">
        <f t="shared" si="20"/>
        <v>0</v>
      </c>
    </row>
    <row r="98" spans="1:10" ht="25.5">
      <c r="A98" s="5"/>
      <c r="B98" s="74"/>
      <c r="C98" s="72" t="s">
        <v>86</v>
      </c>
      <c r="D98" s="42" t="s">
        <v>1</v>
      </c>
      <c r="E98" s="43">
        <v>1</v>
      </c>
      <c r="F98" s="4"/>
      <c r="G98" s="4"/>
      <c r="H98" s="29">
        <f t="shared" si="18"/>
        <v>0</v>
      </c>
      <c r="I98" s="29">
        <f t="shared" si="19"/>
        <v>0</v>
      </c>
      <c r="J98" s="20">
        <f t="shared" si="20"/>
        <v>0</v>
      </c>
    </row>
    <row r="99" spans="1:10">
      <c r="A99" s="5"/>
      <c r="B99" s="74"/>
      <c r="C99" s="72" t="s">
        <v>87</v>
      </c>
      <c r="D99" s="42" t="s">
        <v>1</v>
      </c>
      <c r="E99" s="43">
        <v>1</v>
      </c>
      <c r="F99" s="4"/>
      <c r="G99" s="4"/>
      <c r="H99" s="29">
        <f t="shared" si="18"/>
        <v>0</v>
      </c>
      <c r="I99" s="29">
        <f t="shared" si="19"/>
        <v>0</v>
      </c>
      <c r="J99" s="20">
        <f t="shared" si="20"/>
        <v>0</v>
      </c>
    </row>
    <row r="100" spans="1:10">
      <c r="A100" s="5"/>
      <c r="B100" s="74"/>
      <c r="C100" s="72" t="s">
        <v>101</v>
      </c>
      <c r="D100" s="42" t="s">
        <v>1</v>
      </c>
      <c r="E100" s="43">
        <v>1</v>
      </c>
      <c r="F100" s="4"/>
      <c r="G100" s="4"/>
      <c r="H100" s="29">
        <f t="shared" si="18"/>
        <v>0</v>
      </c>
      <c r="I100" s="29">
        <f t="shared" si="19"/>
        <v>0</v>
      </c>
      <c r="J100" s="20">
        <f t="shared" si="20"/>
        <v>0</v>
      </c>
    </row>
    <row r="101" spans="1:10">
      <c r="A101" s="5"/>
      <c r="B101" s="74"/>
      <c r="C101" s="41" t="s">
        <v>76</v>
      </c>
      <c r="D101" s="42" t="s">
        <v>0</v>
      </c>
      <c r="E101" s="43">
        <v>18</v>
      </c>
      <c r="F101" s="4"/>
      <c r="G101" s="4"/>
      <c r="H101" s="29">
        <f t="shared" si="18"/>
        <v>0</v>
      </c>
      <c r="I101" s="29">
        <f t="shared" si="19"/>
        <v>0</v>
      </c>
      <c r="J101" s="20">
        <f t="shared" si="20"/>
        <v>0</v>
      </c>
    </row>
    <row r="102" spans="1:10">
      <c r="A102" s="5"/>
      <c r="B102" s="74"/>
      <c r="C102" s="41" t="s">
        <v>14</v>
      </c>
      <c r="D102" s="42" t="s">
        <v>0</v>
      </c>
      <c r="E102" s="43">
        <v>5</v>
      </c>
      <c r="F102" s="4"/>
      <c r="G102" s="4"/>
      <c r="H102" s="29">
        <f t="shared" si="18"/>
        <v>0</v>
      </c>
      <c r="I102" s="29">
        <f t="shared" si="19"/>
        <v>0</v>
      </c>
      <c r="J102" s="20">
        <f t="shared" si="20"/>
        <v>0</v>
      </c>
    </row>
    <row r="103" spans="1:10">
      <c r="A103" s="5"/>
      <c r="B103" s="74"/>
      <c r="C103" s="41" t="s">
        <v>77</v>
      </c>
      <c r="D103" s="42" t="s">
        <v>0</v>
      </c>
      <c r="E103" s="43">
        <v>12.8</v>
      </c>
      <c r="F103" s="4"/>
      <c r="G103" s="4"/>
      <c r="H103" s="29">
        <f t="shared" si="18"/>
        <v>0</v>
      </c>
      <c r="I103" s="29">
        <f t="shared" si="19"/>
        <v>0</v>
      </c>
      <c r="J103" s="20">
        <f t="shared" si="20"/>
        <v>0</v>
      </c>
    </row>
    <row r="104" spans="1:10">
      <c r="A104" s="5"/>
      <c r="B104" s="74"/>
      <c r="C104" s="41" t="s">
        <v>78</v>
      </c>
      <c r="D104" s="42" t="s">
        <v>0</v>
      </c>
      <c r="E104" s="43">
        <v>32</v>
      </c>
      <c r="F104" s="4"/>
      <c r="G104" s="4"/>
      <c r="H104" s="29">
        <f t="shared" si="18"/>
        <v>0</v>
      </c>
      <c r="I104" s="29">
        <f t="shared" si="19"/>
        <v>0</v>
      </c>
      <c r="J104" s="20">
        <f t="shared" si="20"/>
        <v>0</v>
      </c>
    </row>
    <row r="105" spans="1:10">
      <c r="A105" s="5"/>
      <c r="B105" s="74"/>
      <c r="C105" s="41" t="s">
        <v>84</v>
      </c>
      <c r="D105" s="42" t="s">
        <v>9</v>
      </c>
      <c r="E105" s="43">
        <v>8</v>
      </c>
      <c r="F105" s="4"/>
      <c r="G105" s="4"/>
      <c r="H105" s="29">
        <f t="shared" si="18"/>
        <v>0</v>
      </c>
      <c r="I105" s="29">
        <f t="shared" si="19"/>
        <v>0</v>
      </c>
      <c r="J105" s="20">
        <f t="shared" si="20"/>
        <v>0</v>
      </c>
    </row>
    <row r="106" spans="1:10">
      <c r="A106" s="5"/>
      <c r="B106" s="74"/>
      <c r="C106" s="83" t="s">
        <v>81</v>
      </c>
      <c r="D106" s="42" t="s">
        <v>0</v>
      </c>
      <c r="E106" s="43">
        <v>17.5</v>
      </c>
      <c r="F106" s="4"/>
      <c r="G106" s="4"/>
      <c r="H106" s="29">
        <f t="shared" si="18"/>
        <v>0</v>
      </c>
      <c r="I106" s="29">
        <f t="shared" si="19"/>
        <v>0</v>
      </c>
      <c r="J106" s="20">
        <f t="shared" si="20"/>
        <v>0</v>
      </c>
    </row>
    <row r="107" spans="1:10">
      <c r="A107" s="5"/>
      <c r="B107" s="74"/>
      <c r="C107" s="41" t="s">
        <v>82</v>
      </c>
      <c r="D107" s="42" t="s">
        <v>0</v>
      </c>
      <c r="E107" s="43">
        <v>71</v>
      </c>
      <c r="F107" s="4"/>
      <c r="G107" s="4"/>
      <c r="H107" s="29">
        <f t="shared" si="18"/>
        <v>0</v>
      </c>
      <c r="I107" s="29">
        <f t="shared" si="19"/>
        <v>0</v>
      </c>
      <c r="J107" s="20">
        <f t="shared" si="20"/>
        <v>0</v>
      </c>
    </row>
    <row r="108" spans="1:10">
      <c r="A108" s="5"/>
      <c r="B108" s="74"/>
      <c r="C108" s="72" t="s">
        <v>83</v>
      </c>
      <c r="D108" s="42" t="s">
        <v>0</v>
      </c>
      <c r="E108" s="43">
        <v>39</v>
      </c>
      <c r="F108" s="4"/>
      <c r="G108" s="4"/>
      <c r="H108" s="29">
        <f t="shared" si="18"/>
        <v>0</v>
      </c>
      <c r="I108" s="29">
        <f t="shared" si="19"/>
        <v>0</v>
      </c>
      <c r="J108" s="20">
        <f t="shared" si="20"/>
        <v>0</v>
      </c>
    </row>
    <row r="109" spans="1:10">
      <c r="A109" s="5"/>
      <c r="B109" s="74"/>
      <c r="C109" s="72" t="s">
        <v>102</v>
      </c>
      <c r="D109" s="42" t="s">
        <v>1</v>
      </c>
      <c r="E109" s="43">
        <v>2</v>
      </c>
      <c r="F109" s="4"/>
      <c r="G109" s="4"/>
      <c r="H109" s="29">
        <f t="shared" si="18"/>
        <v>0</v>
      </c>
      <c r="I109" s="29">
        <f t="shared" si="19"/>
        <v>0</v>
      </c>
      <c r="J109" s="20">
        <f t="shared" si="20"/>
        <v>0</v>
      </c>
    </row>
    <row r="110" spans="1:10">
      <c r="A110" s="5"/>
      <c r="B110" s="74"/>
      <c r="C110" s="72" t="s">
        <v>85</v>
      </c>
      <c r="D110" s="42" t="s">
        <v>1</v>
      </c>
      <c r="E110" s="43">
        <v>2</v>
      </c>
      <c r="F110" s="4"/>
      <c r="G110" s="4"/>
      <c r="H110" s="29">
        <f t="shared" si="18"/>
        <v>0</v>
      </c>
      <c r="I110" s="29">
        <f t="shared" si="19"/>
        <v>0</v>
      </c>
      <c r="J110" s="20">
        <f t="shared" si="20"/>
        <v>0</v>
      </c>
    </row>
    <row r="111" spans="1:10">
      <c r="A111" s="5"/>
      <c r="B111" s="74"/>
      <c r="C111" s="72" t="s">
        <v>99</v>
      </c>
      <c r="D111" s="42" t="s">
        <v>1</v>
      </c>
      <c r="E111" s="43">
        <v>1</v>
      </c>
      <c r="F111" s="4"/>
      <c r="G111" s="4"/>
      <c r="H111" s="29">
        <f t="shared" si="18"/>
        <v>0</v>
      </c>
      <c r="I111" s="29">
        <f t="shared" si="19"/>
        <v>0</v>
      </c>
      <c r="J111" s="20">
        <f t="shared" si="20"/>
        <v>0</v>
      </c>
    </row>
    <row r="112" spans="1:10">
      <c r="A112" s="5"/>
      <c r="B112" s="74"/>
      <c r="C112" s="72" t="s">
        <v>103</v>
      </c>
      <c r="D112" s="42" t="s">
        <v>1</v>
      </c>
      <c r="E112" s="43">
        <v>1</v>
      </c>
      <c r="F112" s="4"/>
      <c r="G112" s="4"/>
      <c r="H112" s="29">
        <f t="shared" si="18"/>
        <v>0</v>
      </c>
      <c r="I112" s="29">
        <f t="shared" si="19"/>
        <v>0</v>
      </c>
      <c r="J112" s="20">
        <f t="shared" si="20"/>
        <v>0</v>
      </c>
    </row>
    <row r="113" spans="1:10" ht="13.5" thickBot="1">
      <c r="A113" s="5"/>
      <c r="B113" s="74"/>
      <c r="C113" s="72" t="s">
        <v>94</v>
      </c>
      <c r="D113" s="42" t="s">
        <v>1</v>
      </c>
      <c r="E113" s="43">
        <v>3</v>
      </c>
      <c r="F113" s="4"/>
      <c r="G113" s="4"/>
      <c r="H113" s="29">
        <f t="shared" si="18"/>
        <v>0</v>
      </c>
      <c r="I113" s="29">
        <f t="shared" si="19"/>
        <v>0</v>
      </c>
      <c r="J113" s="20">
        <f t="shared" si="20"/>
        <v>0</v>
      </c>
    </row>
    <row r="114" spans="1:10" ht="17.25" thickBot="1">
      <c r="A114" s="5"/>
      <c r="B114" s="123" t="s">
        <v>12</v>
      </c>
      <c r="C114" s="124"/>
      <c r="D114" s="7"/>
      <c r="E114" s="7"/>
      <c r="F114" s="7"/>
      <c r="G114" s="7"/>
      <c r="H114" s="10">
        <f>SUM(H55:H113)</f>
        <v>0</v>
      </c>
      <c r="I114" s="10">
        <f>SUM(I55:I113)</f>
        <v>0</v>
      </c>
      <c r="J114" s="8">
        <f>SUM(J56:J113)</f>
        <v>0</v>
      </c>
    </row>
    <row r="115" spans="1:10" ht="17.25" thickBot="1">
      <c r="A115" s="5"/>
      <c r="B115" s="123" t="s">
        <v>13</v>
      </c>
      <c r="C115" s="124"/>
      <c r="D115" s="9">
        <v>0.27</v>
      </c>
      <c r="E115" s="9"/>
      <c r="F115" s="7"/>
      <c r="G115" s="7"/>
      <c r="H115" s="10">
        <f>H114*1.27</f>
        <v>0</v>
      </c>
      <c r="I115" s="10">
        <f>I114*1.27</f>
        <v>0</v>
      </c>
      <c r="J115" s="8">
        <f>J114*1.27</f>
        <v>0</v>
      </c>
    </row>
    <row r="116" spans="1:10">
      <c r="A116" s="5"/>
    </row>
    <row r="117" spans="1:10">
      <c r="A117" s="5"/>
      <c r="C117" s="91"/>
    </row>
    <row r="118" spans="1:10">
      <c r="A118" s="5"/>
      <c r="C118" s="1" t="s">
        <v>111</v>
      </c>
      <c r="H118" s="125" t="s">
        <v>36</v>
      </c>
      <c r="I118" s="125"/>
      <c r="J118" s="125"/>
    </row>
    <row r="119" spans="1:10">
      <c r="A119" s="5"/>
      <c r="H119" s="126" t="s">
        <v>37</v>
      </c>
      <c r="I119" s="126"/>
      <c r="J119" s="126"/>
    </row>
    <row r="120" spans="1:10">
      <c r="A120" s="5"/>
      <c r="H120" s="126" t="s">
        <v>38</v>
      </c>
      <c r="I120" s="126"/>
      <c r="J120" s="126"/>
    </row>
    <row r="121" spans="1:10">
      <c r="A121" s="5"/>
    </row>
    <row r="122" spans="1:10">
      <c r="A122" s="5"/>
    </row>
    <row r="123" spans="1:10">
      <c r="A123" s="5"/>
    </row>
    <row r="124" spans="1:10">
      <c r="A124" s="5"/>
    </row>
    <row r="125" spans="1:10">
      <c r="A125" s="5"/>
    </row>
    <row r="126" spans="1:10">
      <c r="A126" s="5"/>
    </row>
    <row r="127" spans="1:10">
      <c r="A127" s="5"/>
    </row>
    <row r="128" spans="1:10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4">
      <c r="A193" s="5"/>
    </row>
    <row r="194" spans="1:14">
      <c r="A194" s="5"/>
    </row>
    <row r="195" spans="1:14">
      <c r="A195" s="5"/>
    </row>
    <row r="196" spans="1:14">
      <c r="A196" s="5"/>
    </row>
    <row r="197" spans="1:14">
      <c r="A197" s="5"/>
    </row>
    <row r="198" spans="1:14">
      <c r="M198" s="2"/>
      <c r="N198" s="3"/>
    </row>
    <row r="199" spans="1:14">
      <c r="M199" s="2"/>
      <c r="N199" s="3"/>
    </row>
    <row r="224" ht="15.75" customHeight="1"/>
  </sheetData>
  <mergeCells count="27">
    <mergeCell ref="C1:J1"/>
    <mergeCell ref="C2:J2"/>
    <mergeCell ref="C3:J3"/>
    <mergeCell ref="C4:J4"/>
    <mergeCell ref="B16:C16"/>
    <mergeCell ref="B11:C11"/>
    <mergeCell ref="C9:G9"/>
    <mergeCell ref="H120:J120"/>
    <mergeCell ref="B6:J6"/>
    <mergeCell ref="B15:J15"/>
    <mergeCell ref="B7:C7"/>
    <mergeCell ref="B10:C10"/>
    <mergeCell ref="B26:C26"/>
    <mergeCell ref="B44:C44"/>
    <mergeCell ref="B50:C50"/>
    <mergeCell ref="C78:D78"/>
    <mergeCell ref="B114:C114"/>
    <mergeCell ref="B115:C115"/>
    <mergeCell ref="B17:C17"/>
    <mergeCell ref="B13:J13"/>
    <mergeCell ref="B53:J53"/>
    <mergeCell ref="B54:C54"/>
    <mergeCell ref="B55:C55"/>
    <mergeCell ref="B70:C70"/>
    <mergeCell ref="B51:C51"/>
    <mergeCell ref="H118:J118"/>
    <mergeCell ref="H119:J119"/>
  </mergeCells>
  <pageMargins left="0.43307086614173229" right="0.23622047244094491" top="0" bottom="0.74803149606299213" header="0.31496062992125984" footer="0.31496062992125984"/>
  <pageSetup paperSize="257" scale="70" fitToWidth="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zolka81</dc:creator>
  <cp:lastModifiedBy>Windows User</cp:lastModifiedBy>
  <cp:lastPrinted>2017-07-18T09:15:17Z</cp:lastPrinted>
  <dcterms:created xsi:type="dcterms:W3CDTF">2015-10-08T13:22:36Z</dcterms:created>
  <dcterms:modified xsi:type="dcterms:W3CDTF">2017-07-18T09:16:20Z</dcterms:modified>
</cp:coreProperties>
</file>